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A8077142\Downloads\"/>
    </mc:Choice>
  </mc:AlternateContent>
  <xr:revisionPtr revIDLastSave="0" documentId="13_ncr:1_{1DECA28B-D28A-4129-8574-0F64E53C1152}" xr6:coauthVersionLast="47" xr6:coauthVersionMax="47" xr10:uidLastSave="{00000000-0000-0000-0000-000000000000}"/>
  <bookViews>
    <workbookView xWindow="28680" yWindow="-10710" windowWidth="29040" windowHeight="15720" firstSheet="1" activeTab="7" xr2:uid="{BE37D606-DD7A-4423-8DD5-9670D7DEAF98}"/>
  </bookViews>
  <sheets>
    <sheet name="Financial and ESG results" sheetId="5" r:id="rId1"/>
    <sheet name="Strategy" sheetId="6" r:id="rId2"/>
    <sheet name="Corporate Governance" sheetId="1" r:id="rId3"/>
    <sheet name="Corporate Ethics" sheetId="8" r:id="rId4"/>
    <sheet name="Financial " sheetId="9" r:id="rId5"/>
    <sheet name="Technology" sheetId="3" r:id="rId6"/>
    <sheet name="Manufacturing" sheetId="10" r:id="rId7"/>
    <sheet name="Human" sheetId="16" r:id="rId8"/>
    <sheet name="Social" sheetId="12" r:id="rId9"/>
    <sheet name="Environmental" sheetId="13" r:id="rId10"/>
  </sheets>
  <definedNames>
    <definedName name="_xlnm._FilterDatabase" localSheetId="7" hidden="1">Human!$A$4:$L$25</definedName>
    <definedName name="_xlnm.Print_Area" localSheetId="3">'Corporate Ethics'!$I$1</definedName>
    <definedName name="_xlnm.Print_Area" localSheetId="9">Environmental!$AG$1</definedName>
    <definedName name="_xlnm.Print_Area" localSheetId="7">Human!$AH$1</definedName>
    <definedName name="_xlnm.Print_Area" localSheetId="6">Manufacturing!$AH$1</definedName>
    <definedName name="_xlnm.Print_Area" localSheetId="8">Social!$AH$1</definedName>
    <definedName name="_xlnm.Print_Area" localSheetId="5">Technology!$AH$1</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5" i="13" l="1"/>
  <c r="D37" i="13"/>
  <c r="E29" i="13"/>
  <c r="F170" i="13"/>
  <c r="G170" i="13"/>
  <c r="E170" i="13"/>
  <c r="G102" i="16"/>
  <c r="G192" i="16"/>
  <c r="H192" i="16"/>
  <c r="H102" i="16"/>
  <c r="H221" i="16" l="1"/>
  <c r="H220" i="16"/>
  <c r="H219" i="16"/>
  <c r="H26" i="5" l="1"/>
  <c r="H25" i="5"/>
  <c r="H24" i="5"/>
  <c r="H22" i="5"/>
</calcChain>
</file>

<file path=xl/sharedStrings.xml><?xml version="1.0" encoding="utf-8"?>
<sst xmlns="http://schemas.openxmlformats.org/spreadsheetml/2006/main" count="2272" uniqueCount="600">
  <si>
    <t>GFNorte</t>
  </si>
  <si>
    <t>ROE</t>
  </si>
  <si>
    <t>%</t>
  </si>
  <si>
    <t>número</t>
  </si>
  <si>
    <t>2°</t>
  </si>
  <si>
    <t>“-“</t>
  </si>
  <si>
    <t>tranches</t>
  </si>
  <si>
    <t>7°</t>
  </si>
  <si>
    <t>4°</t>
  </si>
  <si>
    <t>3°</t>
  </si>
  <si>
    <t>8°</t>
  </si>
  <si>
    <t>6°</t>
  </si>
  <si>
    <t>1°</t>
  </si>
  <si>
    <t>Afore XXI Banorte</t>
  </si>
  <si>
    <t xml:space="preserve"> 1°</t>
  </si>
  <si>
    <t>63 / 100</t>
  </si>
  <si>
    <t>64 / 100</t>
  </si>
  <si>
    <t>66 / 100</t>
  </si>
  <si>
    <t>67 / 100</t>
  </si>
  <si>
    <t>MSCI</t>
  </si>
  <si>
    <t>AA</t>
  </si>
  <si>
    <t>FTSE Russell</t>
  </si>
  <si>
    <t>3.3 / 5</t>
  </si>
  <si>
    <t>3.7 / 5</t>
  </si>
  <si>
    <t>3.8 / 5</t>
  </si>
  <si>
    <t>CDP*</t>
  </si>
  <si>
    <t>B</t>
  </si>
  <si>
    <t>Bloomberg**</t>
  </si>
  <si>
    <t>Refinitiv</t>
  </si>
  <si>
    <t>A-</t>
  </si>
  <si>
    <t>A</t>
  </si>
  <si>
    <t>30,733*</t>
  </si>
  <si>
    <t>2.73 </t>
  </si>
  <si>
    <t>ROA</t>
  </si>
  <si>
    <t>$</t>
  </si>
  <si>
    <t>Adelanto de nómina</t>
  </si>
  <si>
    <t>ATMs</t>
  </si>
  <si>
    <t>Total</t>
  </si>
  <si>
    <t>"-"</t>
  </si>
  <si>
    <t>pesos</t>
  </si>
  <si>
    <t>ratio</t>
  </si>
  <si>
    <t>Payworks</t>
  </si>
  <si>
    <t>+6</t>
  </si>
  <si>
    <t>+4</t>
  </si>
  <si>
    <t>+5</t>
  </si>
  <si>
    <t>+3</t>
  </si>
  <si>
    <t>+10</t>
  </si>
  <si>
    <t>+8</t>
  </si>
  <si>
    <t>+2</t>
  </si>
  <si>
    <t>-1</t>
  </si>
  <si>
    <t>=</t>
  </si>
  <si>
    <t>+1</t>
  </si>
  <si>
    <t>+0.7</t>
  </si>
  <si>
    <t>+12*</t>
  </si>
  <si>
    <t>Apoyos Banorte</t>
  </si>
  <si>
    <t>Banorte Fácil</t>
  </si>
  <si>
    <t>Enlace Digital</t>
  </si>
  <si>
    <t>Mujer Banorte</t>
  </si>
  <si>
    <t>GJ</t>
  </si>
  <si>
    <t>Banorte</t>
  </si>
  <si>
    <r>
      <t>tCO</t>
    </r>
    <r>
      <rPr>
        <vertAlign val="subscript"/>
        <sz val="10"/>
        <color theme="1"/>
        <rFont val="Calibri"/>
        <family val="2"/>
        <scheme val="minor"/>
      </rPr>
      <t>2</t>
    </r>
    <r>
      <rPr>
        <sz val="10"/>
        <color theme="1"/>
        <rFont val="Calibri"/>
        <family val="2"/>
        <scheme val="minor"/>
      </rPr>
      <t>e</t>
    </r>
  </si>
  <si>
    <r>
      <t>tCO</t>
    </r>
    <r>
      <rPr>
        <b/>
        <vertAlign val="subscript"/>
        <sz val="10"/>
        <color theme="1"/>
        <rFont val="Calibri"/>
        <family val="2"/>
        <scheme val="minor"/>
      </rPr>
      <t>2</t>
    </r>
    <r>
      <rPr>
        <b/>
        <sz val="10"/>
        <color theme="1"/>
        <rFont val="Calibri"/>
        <family val="2"/>
        <scheme val="minor"/>
      </rPr>
      <t>e</t>
    </r>
  </si>
  <si>
    <t>ton</t>
  </si>
  <si>
    <r>
      <t>m</t>
    </r>
    <r>
      <rPr>
        <vertAlign val="superscript"/>
        <sz val="10"/>
        <color theme="1"/>
        <rFont val="Calibri"/>
        <family val="2"/>
        <scheme val="minor"/>
      </rPr>
      <t>3</t>
    </r>
  </si>
  <si>
    <t>0**</t>
  </si>
  <si>
    <t>D</t>
  </si>
  <si>
    <t>B-</t>
  </si>
  <si>
    <t>58.5/100</t>
  </si>
  <si>
    <t>55.7 / 100</t>
  </si>
  <si>
    <t>58.9 / 100</t>
  </si>
  <si>
    <t>14,5*</t>
  </si>
  <si>
    <t>Ratio</t>
  </si>
  <si>
    <t>Arrendadora y Factor</t>
  </si>
  <si>
    <t>67/100</t>
  </si>
  <si>
    <t>3.6/5</t>
  </si>
  <si>
    <t>60/100</t>
  </si>
  <si>
    <t>C</t>
  </si>
  <si>
    <t>47.8</t>
  </si>
  <si>
    <t>+11</t>
  </si>
  <si>
    <t>Respaldo Banorte</t>
  </si>
  <si>
    <t>TDC Banorte conmigo</t>
  </si>
  <si>
    <t>+64,000</t>
  </si>
  <si>
    <t>+666,000</t>
  </si>
  <si>
    <t>+9,400</t>
  </si>
  <si>
    <t>5.7</t>
  </si>
  <si>
    <t>Sustainable Fitch</t>
  </si>
  <si>
    <t xml:space="preserve">          Baby Boomers</t>
  </si>
  <si>
    <t>59.6/100</t>
  </si>
  <si>
    <t>Maya*</t>
  </si>
  <si>
    <t>Mujer PyME</t>
  </si>
  <si>
    <t>22*</t>
  </si>
  <si>
    <t>Bank</t>
  </si>
  <si>
    <t>Total revenues</t>
  </si>
  <si>
    <t>Earnings</t>
  </si>
  <si>
    <t>Customers</t>
  </si>
  <si>
    <t xml:space="preserve">Market rank by asset managed </t>
  </si>
  <si>
    <t>Sustainable portfolio analyzed for Corporate and Commercial Banking</t>
  </si>
  <si>
    <t>Portfolio analyzed in clean and renewable energy</t>
  </si>
  <si>
    <t>Sustainability-linked syndicated loans</t>
  </si>
  <si>
    <t>Syndicated green loans</t>
  </si>
  <si>
    <t>"Autoestrene Verde" loans</t>
  </si>
  <si>
    <t>Projects assessed under Performance Standards, Equator Principles or SEMS Evaluation</t>
  </si>
  <si>
    <t>Participation as lead underwriter in thematic bonds</t>
  </si>
  <si>
    <t>Participation as lead underwriter in sustainable bonds</t>
  </si>
  <si>
    <t>Participation as lead underwriter in gender bonds</t>
  </si>
  <si>
    <t>Participation as lead underwriter in social bonds</t>
  </si>
  <si>
    <t>Participation as lead underwriter in green bonds</t>
  </si>
  <si>
    <t>Participation as lead underwriter in sustainability-linked bonds</t>
  </si>
  <si>
    <t>Information for 2025 corresponds to the fourth-quarter 2025 results.</t>
  </si>
  <si>
    <t>MXNmn</t>
  </si>
  <si>
    <t>number</t>
  </si>
  <si>
    <t>Seguros Banorte (Insurance)</t>
  </si>
  <si>
    <t>Premium revenues</t>
  </si>
  <si>
    <t>Total operating income</t>
  </si>
  <si>
    <t>Market rank in profits</t>
  </si>
  <si>
    <t>Market rank in premiums</t>
  </si>
  <si>
    <t>Hydrometeorological insurance, covered risk</t>
  </si>
  <si>
    <t>Hydrometeorological insurance, insurable value</t>
  </si>
  <si>
    <t>Hydrometeorological insurance, value of retention</t>
  </si>
  <si>
    <t>Hydrometeorological insurance, net premiums</t>
  </si>
  <si>
    <t>Parametric insurance, insurable value</t>
  </si>
  <si>
    <t>Parametric insurance policies</t>
  </si>
  <si>
    <t>Parametric insurance, net premiums</t>
  </si>
  <si>
    <t>Pensiones Banorte (pensions)</t>
  </si>
  <si>
    <t>Market rank</t>
  </si>
  <si>
    <t>metric</t>
  </si>
  <si>
    <t xml:space="preserve">Securities market (brokerage firm and fund manager) </t>
  </si>
  <si>
    <t>Portfolio in custody</t>
  </si>
  <si>
    <t>AUM covered by ESG analysis</t>
  </si>
  <si>
    <t>Total market value of AUM in NTESEL responsible investment fund</t>
  </si>
  <si>
    <t>AUM in NTEESG fund</t>
  </si>
  <si>
    <t>AUM invested in thematic bonds*</t>
  </si>
  <si>
    <t>Amount invested in green bonds</t>
  </si>
  <si>
    <t>Amount invested in social bonds</t>
  </si>
  <si>
    <t>Amount invested in gender bonds</t>
  </si>
  <si>
    <t>Amount invested in sustainable bonds</t>
  </si>
  <si>
    <t>Amount invested in sustainability-linked bonds</t>
  </si>
  <si>
    <t xml:space="preserve">Information for 2025 corresponds to the fourth-quarter 2025 results. </t>
  </si>
  <si>
    <t>*Information for 2021-2024 includes labeled ETFs.</t>
  </si>
  <si>
    <t>Almacenadora Banorte (Warehousing)</t>
  </si>
  <si>
    <t xml:space="preserve">Inventories </t>
  </si>
  <si>
    <t>Arrendadora y Factor Banorte (Leasing and Factoring)</t>
  </si>
  <si>
    <t>Total portfolio</t>
  </si>
  <si>
    <t>Past-due loans</t>
  </si>
  <si>
    <t>Past-due loan index</t>
  </si>
  <si>
    <t>Coverage</t>
  </si>
  <si>
    <t>Assets Under Management (SIEFORE)</t>
  </si>
  <si>
    <t>Market ranking by total balance under management</t>
  </si>
  <si>
    <t>ESG Ratings</t>
  </si>
  <si>
    <t>Rating agency</t>
  </si>
  <si>
    <t>S&amp;P Global – CSA</t>
  </si>
  <si>
    <t>rating</t>
  </si>
  <si>
    <t>Information on inclusion in sustainability indexes can be found in the “ESG Ratings” section under “Strategy.”</t>
  </si>
  <si>
    <t>Data providers</t>
  </si>
  <si>
    <t>Climate</t>
  </si>
  <si>
    <t>Forests</t>
  </si>
  <si>
    <t>Water Security</t>
  </si>
  <si>
    <t xml:space="preserve"> *As of 2024, CDP issues  separate ratings for climate, forests and water security.</t>
  </si>
  <si>
    <t>**Bloomberg evaluates only ESG data transparency. Due to changes in the providers’ evaluation methodology 2021, 2022 and 2023 figures are not comparable with previously published figures.</t>
  </si>
  <si>
    <t>Contributions to associations and initiatives</t>
  </si>
  <si>
    <t>Contributions to associations</t>
  </si>
  <si>
    <t>Contributions to initiatives</t>
  </si>
  <si>
    <t>Financial, operating and ESG results by subsidiary (2021 - 2025)</t>
  </si>
  <si>
    <t>Strategy (2021-2025)</t>
  </si>
  <si>
    <t>Corporate Governance (2021-2025)</t>
  </si>
  <si>
    <t>Board of Directors</t>
  </si>
  <si>
    <t>Board Members</t>
  </si>
  <si>
    <t>Independent Board Members</t>
  </si>
  <si>
    <t>Executive Board Members</t>
  </si>
  <si>
    <t>Non-Executive Board Members</t>
  </si>
  <si>
    <t>Female Board Members</t>
  </si>
  <si>
    <t>Male Board Members</t>
  </si>
  <si>
    <t>Board members by age range, 40 – 50 years</t>
  </si>
  <si>
    <t>Board members by age range, 51 – 60 years</t>
  </si>
  <si>
    <t>Board members by age range, 61 – 70 years</t>
  </si>
  <si>
    <t>Board members by age range, 71 – 80 years</t>
  </si>
  <si>
    <t>Average board tenure</t>
  </si>
  <si>
    <t>years</t>
  </si>
  <si>
    <t>Support Committees to the Board of Directors</t>
  </si>
  <si>
    <t>Meetings of the Audit and Corporate Practices Committee</t>
  </si>
  <si>
    <t>Meetings of the Risk Policies Committee</t>
  </si>
  <si>
    <t>Meetings of the Sustainability Committee</t>
  </si>
  <si>
    <t>Meetings of the Human Resources Committee</t>
  </si>
  <si>
    <t>Meetings of the Nominating Committee</t>
  </si>
  <si>
    <t>Executive compensation</t>
  </si>
  <si>
    <t>Senior management covered by the executive compensation system during the year</t>
  </si>
  <si>
    <t>Total amount of outstanding extraordinary compensation to be granted on the short-term direct benefits account balance</t>
  </si>
  <si>
    <t>Total amount of compensation granted and paid on the short-term direct benefits account balance</t>
  </si>
  <si>
    <t>Transferred compensation on the short-term direct benefits account balance</t>
  </si>
  <si>
    <t>Untransferred compensation on the short-term direct benefits account balance</t>
  </si>
  <si>
    <t>Fixed compensation on the short-term direct benefits account balance</t>
  </si>
  <si>
    <t>Variable compensation on the short-term direct benefits account balance</t>
  </si>
  <si>
    <t>Amount of extraordinary compensation in monetary benefits on the short-term direct benefits account balance</t>
  </si>
  <si>
    <t>Amount of extraordinary compensation in stocks on the short-term direct benefits account balance</t>
  </si>
  <si>
    <t>Corporate Ethics (2021-2025)</t>
  </si>
  <si>
    <t>Corporate Ethics</t>
  </si>
  <si>
    <t>Percentage of employees who passed the Code of Conduct onboarding course</t>
  </si>
  <si>
    <t>Employees trained in money-laundering prevention</t>
  </si>
  <si>
    <t>Employees trained in anti-corruption</t>
  </si>
  <si>
    <t>Employees trained in fair competition policy</t>
  </si>
  <si>
    <t>*The significant increase is attributed to inclusion of an anti-corruption module in the Code of Conduct course.</t>
  </si>
  <si>
    <t xml:space="preserve">**The training was not provided for 2024, as it is given every two years. </t>
  </si>
  <si>
    <t>Reports received through EthicsPoint</t>
  </si>
  <si>
    <t>Category 1: Corruption or bribery</t>
  </si>
  <si>
    <t>Theft</t>
  </si>
  <si>
    <t>Fraud</t>
  </si>
  <si>
    <t>Policy violations</t>
  </si>
  <si>
    <t>Category 2: Discrimination or harassment</t>
  </si>
  <si>
    <t>Workplace harassment</t>
  </si>
  <si>
    <t>Abuse of authority</t>
  </si>
  <si>
    <t>Threats</t>
  </si>
  <si>
    <t>Category 3: Customer privacy data</t>
  </si>
  <si>
    <t>Category 4: Conflicts of interest</t>
  </si>
  <si>
    <t>Human resources conflicts of interest</t>
  </si>
  <si>
    <t>Internal control conflicts of interest</t>
  </si>
  <si>
    <t>Category 5: Money laundering or insider trading</t>
  </si>
  <si>
    <t>Forgery</t>
  </si>
  <si>
    <t>Accounting/auditing issues</t>
  </si>
  <si>
    <t>Others:</t>
  </si>
  <si>
    <t>Substance abuse (alcohol, marijuana, others)</t>
  </si>
  <si>
    <t>Total reports</t>
  </si>
  <si>
    <t>Information gathering</t>
  </si>
  <si>
    <t>In process</t>
  </si>
  <si>
    <t>Closed reports</t>
  </si>
  <si>
    <t>Insufficient information</t>
  </si>
  <si>
    <t>Investigation results</t>
  </si>
  <si>
    <t>Unfounded</t>
  </si>
  <si>
    <t>Founded</t>
  </si>
  <si>
    <t>Dismissed</t>
  </si>
  <si>
    <t>Reassigned</t>
  </si>
  <si>
    <t>Suspended without pay</t>
  </si>
  <si>
    <t>Reprimanded</t>
  </si>
  <si>
    <t>Training and others</t>
  </si>
  <si>
    <t>Tax Transparency</t>
  </si>
  <si>
    <t>Legal rate</t>
  </si>
  <si>
    <t>Tax inflation</t>
  </si>
  <si>
    <t>Non-tax accounting deductions</t>
  </si>
  <si>
    <t>Non-accumulative recoveries</t>
  </si>
  <si>
    <t>Interest on tax obligations</t>
  </si>
  <si>
    <t>Other items</t>
  </si>
  <si>
    <t>Effective rate</t>
  </si>
  <si>
    <t>Compliance</t>
  </si>
  <si>
    <t>Significant cases of non-compliance with applicable laws and/or regulations</t>
  </si>
  <si>
    <t>For a monetary loss to be considered significant, its value must be equal to or greater than MXN100mn, an amount that represents approximately 0.2% of the NET INCOME reported in the consolidated statements of income of Grupo Financiero Banorte for fiscal year 2024.</t>
  </si>
  <si>
    <t>Cases of non-compliance related to marketing communications</t>
  </si>
  <si>
    <t>Significant cases of non-compliance related to marketing communications</t>
  </si>
  <si>
    <t>Total amount of monetary losses as a result of legal proceedings related to fraud, insider trading, antitrust, unfair competition, market manipulation, malpractice, or other financial industry-related laws or regulations</t>
  </si>
  <si>
    <t>Significant monetary losses as a result of legal proceedings</t>
  </si>
  <si>
    <t>Complaints filed with CONDUSEF</t>
  </si>
  <si>
    <t>Complaints filed</t>
  </si>
  <si>
    <t>Complaints filed with monetary implications</t>
  </si>
  <si>
    <t>Complaints filed without monetary implications</t>
  </si>
  <si>
    <t>Complaints filed involving litigation</t>
  </si>
  <si>
    <t>Complaints filed under investigation</t>
  </si>
  <si>
    <t>Financial assistance from the government</t>
  </si>
  <si>
    <t>Government assistance in the form of tax breaks and credits, grants, and/or royalty exemptions (tax-related assistance)</t>
  </si>
  <si>
    <t>In some cases, the same complaint may fall under more than one category ("with monetary implications" or "in litigation"). As a result, the percentages may not always add up to 100%.</t>
  </si>
  <si>
    <t>*The percentage is restated as there was an error in the 2022 Annual Report. This change does not impact the number of complaints, only the calculation of the corresponding percentage.</t>
  </si>
  <si>
    <t>Financial Capital (2021-2025)</t>
  </si>
  <si>
    <t>Main financial results</t>
  </si>
  <si>
    <t>Balance sheet</t>
  </si>
  <si>
    <t>Assets under management</t>
  </si>
  <si>
    <t>Loan portfolio</t>
  </si>
  <si>
    <t>Total assets</t>
  </si>
  <si>
    <t>Total deposits</t>
  </si>
  <si>
    <t>Shareholders’ equity</t>
  </si>
  <si>
    <t>Capital sufficiency index – Banorte</t>
  </si>
  <si>
    <t>Asset quality</t>
  </si>
  <si>
    <t>Coverage index</t>
  </si>
  <si>
    <t>Cost of risk</t>
  </si>
  <si>
    <t>Profitability</t>
  </si>
  <si>
    <t>Net interest income</t>
  </si>
  <si>
    <t>Efficiency index</t>
  </si>
  <si>
    <t>Net income</t>
  </si>
  <si>
    <t>*In 2022, the Mexican financial system adopted new accounting rules consistent with IFRS standards. Therefore, information from 2022 through 2025 is not comparable with the 2021 data.</t>
  </si>
  <si>
    <t>Stock structure</t>
  </si>
  <si>
    <t>Outstanding stock at close of year</t>
  </si>
  <si>
    <t>millions</t>
  </si>
  <si>
    <t>Average trading volume</t>
  </si>
  <si>
    <t>shares</t>
  </si>
  <si>
    <t>Average value traded</t>
  </si>
  <si>
    <t>High quote</t>
  </si>
  <si>
    <t>Low quote</t>
  </si>
  <si>
    <t>Stock price at close of year</t>
  </si>
  <si>
    <t>Book value per share</t>
  </si>
  <si>
    <t>Earnings per basic share</t>
  </si>
  <si>
    <t>Market capitalization</t>
  </si>
  <si>
    <t>Dividend per share</t>
  </si>
  <si>
    <t>Dividends paid</t>
  </si>
  <si>
    <t>Dividend return</t>
  </si>
  <si>
    <t>Communication with lead analysts and investors</t>
  </si>
  <si>
    <t>Fixed income and equity investors connected</t>
  </si>
  <si>
    <t>Investor conferences and meetings</t>
  </si>
  <si>
    <t>Shareholdings connected during the year</t>
  </si>
  <si>
    <t>Outstanding shares by region</t>
  </si>
  <si>
    <t>North America</t>
  </si>
  <si>
    <t>United Kingdom and Ireland</t>
  </si>
  <si>
    <t>Europe</t>
  </si>
  <si>
    <t>Rest of world</t>
  </si>
  <si>
    <t>Mexico</t>
  </si>
  <si>
    <t>Institutions by investment style</t>
  </si>
  <si>
    <t>Growth</t>
  </si>
  <si>
    <t>Value</t>
  </si>
  <si>
    <t>Indexed</t>
  </si>
  <si>
    <t>Reasonably priced growth</t>
  </si>
  <si>
    <t>Alternative</t>
  </si>
  <si>
    <t>Specialty</t>
  </si>
  <si>
    <t>Others</t>
  </si>
  <si>
    <t>Private equity</t>
  </si>
  <si>
    <t>Technology and Infrastructure Capital (2021-2025)</t>
  </si>
  <si>
    <t>Service channels</t>
  </si>
  <si>
    <t>Branches</t>
  </si>
  <si>
    <t xml:space="preserve">     Transactions</t>
  </si>
  <si>
    <t>Correspondents</t>
  </si>
  <si>
    <t>Online banking - active customers</t>
  </si>
  <si>
    <t>Mobile banking - customers serviced</t>
  </si>
  <si>
    <t xml:space="preserve">     Billing</t>
  </si>
  <si>
    <t>Call center, interactions served</t>
  </si>
  <si>
    <t>For details, see "Service channels" in the "Technology and Infrastructure Capital" section</t>
  </si>
  <si>
    <t>Banorte branch network</t>
  </si>
  <si>
    <t>Offices</t>
  </si>
  <si>
    <t>Municipalities covered</t>
  </si>
  <si>
    <t>Banorte correspondent network</t>
  </si>
  <si>
    <t>Correspondents located in municipalities where there are no Banorte branches</t>
  </si>
  <si>
    <t>Correspondents located in municipalities with no bank branches at all</t>
  </si>
  <si>
    <t>Vulnerability management</t>
  </si>
  <si>
    <t>Intrusion tests by independent consultant</t>
  </si>
  <si>
    <t>Internal intrusion tests</t>
  </si>
  <si>
    <t>Code-level app scans, both black box and white box</t>
  </si>
  <si>
    <t>Supplier relations</t>
  </si>
  <si>
    <t>Total suppliers</t>
  </si>
  <si>
    <t>Domestic suppliers</t>
  </si>
  <si>
    <t>Manufacturing and Intellectual Capital (2021-2025)</t>
  </si>
  <si>
    <t>Channel availability</t>
  </si>
  <si>
    <t>Mobile banking</t>
  </si>
  <si>
    <t>Internet – individuals</t>
  </si>
  <si>
    <t>Internet – corporations and government</t>
  </si>
  <si>
    <t>Call center</t>
  </si>
  <si>
    <t>Percentage of digital sales by product</t>
  </si>
  <si>
    <t>Payroll loans</t>
  </si>
  <si>
    <t>Credit cards</t>
  </si>
  <si>
    <t>Investment funds</t>
  </si>
  <si>
    <t>Promissory notes</t>
  </si>
  <si>
    <t>Payroll advances</t>
  </si>
  <si>
    <t>Insurance</t>
  </si>
  <si>
    <t>New to bank</t>
  </si>
  <si>
    <t>Additional CC*</t>
  </si>
  <si>
    <t>Enlace digital (debit card)</t>
  </si>
  <si>
    <t>Car</t>
  </si>
  <si>
    <t>Portability</t>
  </si>
  <si>
    <t xml:space="preserve">*Beginning in 2025, this percentage is reported on the "Credit card" line </t>
  </si>
  <si>
    <t>Work cells</t>
  </si>
  <si>
    <t>Macrocells</t>
  </si>
  <si>
    <t>Cells</t>
  </si>
  <si>
    <t>YoY change in NPS points</t>
  </si>
  <si>
    <t>Overall Banorte experience</t>
  </si>
  <si>
    <t>points</t>
  </si>
  <si>
    <t>Online banking</t>
  </si>
  <si>
    <t>Maya (mobile banking virtual assistant)*</t>
  </si>
  <si>
    <t>Maya (online banking virtual assistant)*</t>
  </si>
  <si>
    <t>DBB</t>
  </si>
  <si>
    <t>SDB*</t>
  </si>
  <si>
    <t>Mobile app</t>
  </si>
  <si>
    <t>*Starting in 2025, SDB is no longer reported, and Maya is reported as a single channel.</t>
  </si>
  <si>
    <t>Data privacy</t>
  </si>
  <si>
    <t>Account holders whose information is not used for secondary purposes</t>
  </si>
  <si>
    <t>Total number of substantiated claims of customer privacy violations</t>
  </si>
  <si>
    <t xml:space="preserve">Total number of customer data leaks, theft or loss </t>
  </si>
  <si>
    <t>Total amount of monetary losses resulting from lawsuits relating to customer privacy</t>
  </si>
  <si>
    <t>Human Capital (2021-2025)</t>
  </si>
  <si>
    <t>Workforce by age range and job category</t>
  </si>
  <si>
    <t xml:space="preserve">          Under 30 </t>
  </si>
  <si>
    <t xml:space="preserve">          Between 30 and 50 </t>
  </si>
  <si>
    <t xml:space="preserve">          Over 50 </t>
  </si>
  <si>
    <t xml:space="preserve">          Senior management</t>
  </si>
  <si>
    <t xml:space="preserve">          Middle management</t>
  </si>
  <si>
    <t xml:space="preserve">          Operating staff</t>
  </si>
  <si>
    <t xml:space="preserve">          Gen X</t>
  </si>
  <si>
    <t xml:space="preserve">          Gen Y</t>
  </si>
  <si>
    <t xml:space="preserve">          Gen Z</t>
  </si>
  <si>
    <t xml:space="preserve">          Under 30 in senior management</t>
  </si>
  <si>
    <t xml:space="preserve">          Between 30 and 50 in senior management</t>
  </si>
  <si>
    <t xml:space="preserve">          Over 50 in senior management</t>
  </si>
  <si>
    <t xml:space="preserve">          Under 30 in middle management</t>
  </si>
  <si>
    <t xml:space="preserve">          Between 30 and 50 in middle management</t>
  </si>
  <si>
    <t xml:space="preserve">          Over 50 in middle management</t>
  </si>
  <si>
    <t xml:space="preserve">          Under 30 in operating positions</t>
  </si>
  <si>
    <t xml:space="preserve">          Between 30 and 50 in operating positions</t>
  </si>
  <si>
    <t xml:space="preserve">          Over 50 in operating positions</t>
  </si>
  <si>
    <t>Starting in 2025 information is consolidated for GFNorte, not including Afore XXI Banorte. Information for 2021‑2024 includes Banorte, Casa de Bolsa, Operadora de Fondos, Arrendadora y Factoraje, Almacenadora and Bineo.</t>
  </si>
  <si>
    <t>Breakdown by nationality</t>
  </si>
  <si>
    <t>American</t>
  </si>
  <si>
    <t>Argentine</t>
  </si>
  <si>
    <t>Brazilian</t>
  </si>
  <si>
    <t>Canadian</t>
  </si>
  <si>
    <t>Colombian</t>
  </si>
  <si>
    <t>Danish</t>
  </si>
  <si>
    <t>Slovak</t>
  </si>
  <si>
    <t>Spanish</t>
  </si>
  <si>
    <t>French</t>
  </si>
  <si>
    <t>Indian</t>
  </si>
  <si>
    <t>Italian</t>
  </si>
  <si>
    <t>Moroccan</t>
  </si>
  <si>
    <t>Mexican</t>
  </si>
  <si>
    <t>Peruvian</t>
  </si>
  <si>
    <t>Venezuelan</t>
  </si>
  <si>
    <t>Women in the work force</t>
  </si>
  <si>
    <t>Turnover for women</t>
  </si>
  <si>
    <t>Hires of women</t>
  </si>
  <si>
    <t>Gender representation of women</t>
  </si>
  <si>
    <t xml:space="preserve">           Subdirectors</t>
  </si>
  <si>
    <t xml:space="preserve">           Managers</t>
  </si>
  <si>
    <t>Promotions of women</t>
  </si>
  <si>
    <t>Total promotions</t>
  </si>
  <si>
    <t xml:space="preserve">          Subdirectors</t>
  </si>
  <si>
    <t xml:space="preserve">          Managers</t>
  </si>
  <si>
    <t>Maternity leave</t>
  </si>
  <si>
    <t>Employees who took maternity leave during the year</t>
  </si>
  <si>
    <t>Reinstatement after maternity leave</t>
  </si>
  <si>
    <t>Resignations for gender issues, total departures</t>
  </si>
  <si>
    <t>Average hours of training for women</t>
  </si>
  <si>
    <t>Performance evaluations of women</t>
  </si>
  <si>
    <t>Senior management</t>
  </si>
  <si>
    <t>Middle management</t>
  </si>
  <si>
    <t>Operating staff</t>
  </si>
  <si>
    <t>Average salary for women</t>
  </si>
  <si>
    <t>Men in the workplace</t>
  </si>
  <si>
    <t>Turnover for men</t>
  </si>
  <si>
    <t>Hires of men</t>
  </si>
  <si>
    <t>Gender representation of men</t>
  </si>
  <si>
    <t>Promotions of men</t>
  </si>
  <si>
    <t>Average hours of training for men</t>
  </si>
  <si>
    <t>Performance evaluations of men</t>
  </si>
  <si>
    <t>Average salary for men</t>
  </si>
  <si>
    <t>Wage gap by category</t>
  </si>
  <si>
    <t>Senior management - average monthly salary for men / for women</t>
  </si>
  <si>
    <t>Middle management - average monthly salary for men / for women</t>
  </si>
  <si>
    <t>Operating staff - average monthly salary for men / for women</t>
  </si>
  <si>
    <t>Union membership</t>
  </si>
  <si>
    <t>Unionized employees</t>
  </si>
  <si>
    <t>Absentee rate</t>
  </si>
  <si>
    <t>Gender wage gap</t>
  </si>
  <si>
    <t>Subdirectors</t>
  </si>
  <si>
    <t>Managers</t>
  </si>
  <si>
    <t>Ratio between the standard entry-level salary by gender and the local minimum wage</t>
  </si>
  <si>
    <t>Ratio for rest of country</t>
  </si>
  <si>
    <t>Ratio for Northern Border Free Zone</t>
  </si>
  <si>
    <t>Investment in training</t>
  </si>
  <si>
    <t>Social Capital (2021-2025)</t>
  </si>
  <si>
    <t>Projects to support financial inclusion</t>
  </si>
  <si>
    <t>number of accounts</t>
  </si>
  <si>
    <t>Suma Menores (First-time bank customers: under the age of 18 and over 65)</t>
  </si>
  <si>
    <t>Banorte mobile banking products</t>
  </si>
  <si>
    <t xml:space="preserve">          Persons served/active accounts</t>
  </si>
  <si>
    <t xml:space="preserve">          Amount placed</t>
  </si>
  <si>
    <t xml:space="preserve">          Women customers</t>
  </si>
  <si>
    <t xml:space="preserve">number </t>
  </si>
  <si>
    <t>Access points by type in sparsely populated or economically disadvantaged areas</t>
  </si>
  <si>
    <t>Municipalities classified with a very high degree of marginalization with PSTs</t>
  </si>
  <si>
    <t>PSTs in municipalities classified with a very high degree of marginalization</t>
  </si>
  <si>
    <t>Municipalities classified with a very high degree of marginalization with ATMs</t>
  </si>
  <si>
    <t>ATMs in municipalities classified with a very high degree of marginalization</t>
  </si>
  <si>
    <t>Municipalities classified with a very high degree of marginalization with correspondent banks</t>
  </si>
  <si>
    <t>Correspondent banks in municipalities classified with a very high degree of marginalization</t>
  </si>
  <si>
    <t>Special attention to senior adults</t>
  </si>
  <si>
    <t>Relationship banking service</t>
  </si>
  <si>
    <t>Remittances</t>
  </si>
  <si>
    <t>Remittances deposited to Banorte accounts</t>
  </si>
  <si>
    <t>Remittances paid in cash to users without Banorte accounts</t>
  </si>
  <si>
    <t>SME support</t>
  </si>
  <si>
    <t>SMEs supported</t>
  </si>
  <si>
    <t>Total SME support portfolio</t>
  </si>
  <si>
    <t>Proportion of total loan balance placed in large companies</t>
  </si>
  <si>
    <t>Proportion of total loan balance placed in mid-sized companies</t>
  </si>
  <si>
    <t>Proportion of total loan balance placed in small companies</t>
  </si>
  <si>
    <t>Proportion of total loan balance placed in micro-enterprises</t>
  </si>
  <si>
    <t>Proportion of total loan balance placed in the retail industry</t>
  </si>
  <si>
    <t>Proportion of total loan balance placed in the services industry</t>
  </si>
  <si>
    <t>Proportion of total loan balance placed in the industrial industry</t>
  </si>
  <si>
    <t>Proportion of total loan balance placed in other industries</t>
  </si>
  <si>
    <t>IWBA borrowers</t>
  </si>
  <si>
    <t>Proportion of IWBA borrowers who are women entrepreneurs</t>
  </si>
  <si>
    <t>Average amount of loan</t>
  </si>
  <si>
    <t>Stage 3 loan index</t>
  </si>
  <si>
    <t>Loans per customer</t>
  </si>
  <si>
    <t>Loans in SME portfolio that have development bank guarantees</t>
  </si>
  <si>
    <t>Use of resources provided to banks by the development banks</t>
  </si>
  <si>
    <t>Proportion of product to total portfolio</t>
  </si>
  <si>
    <t>Number of pending loans that qualify for programs designed to support small businesses and community development</t>
  </si>
  <si>
    <t>Loans to entry-level or medium-income housing developers</t>
  </si>
  <si>
    <t>Amount of loans to entry-level or medium-income housing developers</t>
  </si>
  <si>
    <t>Loans to small farmers</t>
  </si>
  <si>
    <t>Amount of loans to small farmers</t>
  </si>
  <si>
    <t>Past-due or nonperforming loans that qualify for programs designed to support small businesses and community development</t>
  </si>
  <si>
    <t>Loans to entry-level or medium-income housing developers classified as past-due or nonperforming</t>
  </si>
  <si>
    <t>Amount of loans to entry-level or medium-income housing developers classified as past-due or nonperforming</t>
  </si>
  <si>
    <t>Loans to small farmers classified as past-due or nonperforming</t>
  </si>
  <si>
    <t>Amount of loans to small farmers classified as past-due or nonperforming</t>
  </si>
  <si>
    <t>Special programs</t>
  </si>
  <si>
    <t>Loans for promoting activities such as: industry and state promotion, women's inclusion, molds, dies and tooling, foreign trade, tourism and hospitality, automotive, supply loans, electrical-electronic, youth credit inclusion, leather and footwear, sectoral programs, construction, and foreign banks.</t>
  </si>
  <si>
    <t>Nafin eco-loans</t>
  </si>
  <si>
    <t>Special loans to finance solar panel systems</t>
  </si>
  <si>
    <t>Microsupport</t>
  </si>
  <si>
    <t xml:space="preserve">TIR and Repeco program loans, activity during the year </t>
  </si>
  <si>
    <t>TIR and Repeco program loans, portfolio at close of year</t>
  </si>
  <si>
    <t>Attendance in financial literary programs</t>
  </si>
  <si>
    <t xml:space="preserve">          National Financial Literacy Week (NFLW)</t>
  </si>
  <si>
    <t xml:space="preserve">          Financial literacy workshops (customers) </t>
  </si>
  <si>
    <t xml:space="preserve">          Family finance workshops (Fundación Banorte)</t>
  </si>
  <si>
    <t xml:space="preserve">          Financial literacy (Employees)</t>
  </si>
  <si>
    <t>Number of participants in financial literacy initiatives for unbanked, underbanked, or underserved customers</t>
  </si>
  <si>
    <t>Unbanked beneficiaries</t>
  </si>
  <si>
    <t>Underserved beneficiaries</t>
  </si>
  <si>
    <t>Underbanked beneficiaries</t>
  </si>
  <si>
    <t>Cases of violations of indigenous peoples' rights</t>
  </si>
  <si>
    <t>Operations with significant potential or actual negative impacts on local communities</t>
  </si>
  <si>
    <t>Cases of operations with significant potential or actual negative impacts on local communities</t>
  </si>
  <si>
    <t>Negative social impacts in the supply chain and actions taken</t>
  </si>
  <si>
    <t>Cases with negative social impacts in the supply chain and actions taken</t>
  </si>
  <si>
    <t>Environmental Capital (2021-2025)</t>
  </si>
  <si>
    <t>Utility vehicles (gasoline)</t>
  </si>
  <si>
    <t>Utility vehicles (diesel)</t>
  </si>
  <si>
    <t>Forklifts (LP gas)</t>
  </si>
  <si>
    <t>Heating (natural gas)</t>
  </si>
  <si>
    <t>Backup generators (diesel)</t>
  </si>
  <si>
    <t>Electricity (non-renewables)</t>
  </si>
  <si>
    <t>GFNorte energy consumption</t>
  </si>
  <si>
    <t>Almacenadora (warehousing)</t>
  </si>
  <si>
    <t>Arrendadora y Factor (leasing and factoring)</t>
  </si>
  <si>
    <t>Insurance and Pensions</t>
  </si>
  <si>
    <t>Backup generators (gasoline)</t>
  </si>
  <si>
    <t>Electricity</t>
  </si>
  <si>
    <t xml:space="preserve">        Non-renewables</t>
  </si>
  <si>
    <t xml:space="preserve">        Renewables</t>
  </si>
  <si>
    <t>Kitchens (LP gas)</t>
  </si>
  <si>
    <t>Total energy consumption</t>
  </si>
  <si>
    <t>The methodological information and calculations can be viewed in the footnotes to the "Environmental capital" section.</t>
  </si>
  <si>
    <t>Energy consumption, Afore XXI Banorte</t>
  </si>
  <si>
    <t>Energy intensity, GFNorte</t>
  </si>
  <si>
    <t>GJ per employee</t>
  </si>
  <si>
    <t>GJ per net income</t>
  </si>
  <si>
    <t>Scope 1</t>
  </si>
  <si>
    <t>Scope 2 (Market-based)</t>
  </si>
  <si>
    <t>Scope 2 (Location-based)</t>
  </si>
  <si>
    <t>Scope 1 + scope 2 (Market-based)</t>
  </si>
  <si>
    <t>Scope 1 + scope 2 (Location-based)</t>
  </si>
  <si>
    <t>Starting in 2025, following the recommendations of the RENE and based on the GHG Protocol guidelines, emissions from the consumption of refrigerant gases were incorporated into scope 1, having been previously reported under scope 3, category 1 (purchased goods and services).  In order to ensure the comparability of data between different periods, in 2023 and 2024 we incorporated the energy consumption of refrigerant gases into scope 1, which implied a modification in the consolidated total of GFNorte.</t>
  </si>
  <si>
    <t>Afore XXI Banorte scope 1 and 2 GHG emissions</t>
  </si>
  <si>
    <t xml:space="preserve">   Scope 1</t>
  </si>
  <si>
    <t xml:space="preserve">   Scope 2</t>
  </si>
  <si>
    <t xml:space="preserve">   Scope 1 + scope 2</t>
  </si>
  <si>
    <t>GFNorte emission intensity</t>
  </si>
  <si>
    <t>tCO2e per employee</t>
  </si>
  <si>
    <t>tCO2e per net income</t>
  </si>
  <si>
    <t>Afore XXI Banorte emission intensity</t>
  </si>
  <si>
    <t>GFNorte scope 3 GHG emissions</t>
  </si>
  <si>
    <t>Category 1 GHG Protocol: Purchased goods and services (Advertising print material, consultancy, refrigerant gas suppliers)</t>
  </si>
  <si>
    <t>Category 2 GHG Protocol: Capital goods (Purchase of office equipment)</t>
  </si>
  <si>
    <t>Employee coverage Category 2 GHG Protocol: Capital goods (Purchase of office equipment)</t>
  </si>
  <si>
    <t>Category 3 GHG Protocol: Fuel- and energy-related activities (not included in Scope 1 and 2) (Electricity transmission and distribution (T&amp;D), and fuel well to tank (WTT))</t>
  </si>
  <si>
    <t>Category 4 GHG Protocol: Upstream transportation and distribution (Correspondence, internal mail, and other internal shipments)</t>
  </si>
  <si>
    <t>Category 5 GHG Protocol: Waste generated in operations (Waste sent for recycling and to municipal landfills)</t>
  </si>
  <si>
    <t>Category 6 GHG Protocol: Business travel (Flights related to work matters)</t>
  </si>
  <si>
    <t>Category 9 GHG Protocol: Downstream transportation and distribution (International shipments, delivery of credit cards, and statement mailings)</t>
  </si>
  <si>
    <t xml:space="preserve">Starting in 2025, following the recommendations of the RENE and based on the GHG Protocol guidelines, emissions from the consumption of refrigerant gases were incorporated into scope 1, having been previously reported under scope 3, category 1 (purchased goods and services). </t>
  </si>
  <si>
    <t>Afore XXI Banorte scope 3 GHG emissions</t>
  </si>
  <si>
    <t>GFNorte scope 3 emissions, category 15 (investments)</t>
  </si>
  <si>
    <t xml:space="preserve">  Mortgage</t>
  </si>
  <si>
    <t xml:space="preserve">        Coverage</t>
  </si>
  <si>
    <t xml:space="preserve">        Data quality</t>
  </si>
  <si>
    <t xml:space="preserve">  Commercial real estate</t>
  </si>
  <si>
    <t>Investment projects</t>
  </si>
  <si>
    <t>Corporate loans</t>
  </si>
  <si>
    <t xml:space="preserve">Operadora de Fondos </t>
  </si>
  <si>
    <t xml:space="preserve">  Corporate loans</t>
  </si>
  <si>
    <t>Stocks</t>
  </si>
  <si>
    <t>Corporate bonds</t>
  </si>
  <si>
    <t>Sovereign bonds</t>
  </si>
  <si>
    <t>On-balance assets</t>
  </si>
  <si>
    <t xml:space="preserve">          Coverage</t>
  </si>
  <si>
    <t>Off-balance assets</t>
  </si>
  <si>
    <t>point score</t>
  </si>
  <si>
    <t>Afore XXI Banorte scope 3 emissions, category 15 (investments)</t>
  </si>
  <si>
    <t>REITs</t>
  </si>
  <si>
    <t>Waste management</t>
  </si>
  <si>
    <t xml:space="preserve">          Recyclable waste</t>
  </si>
  <si>
    <t xml:space="preserve">          Solid urban waste</t>
  </si>
  <si>
    <t xml:space="preserve">          IBW</t>
  </si>
  <si>
    <t>Recycled waste</t>
  </si>
  <si>
    <t>Water</t>
  </si>
  <si>
    <r>
      <t>m</t>
    </r>
    <r>
      <rPr>
        <vertAlign val="superscript"/>
        <sz val="10"/>
        <color theme="1"/>
        <rFont val="Calibri"/>
        <family val="2"/>
        <scheme val="minor"/>
      </rPr>
      <t>3</t>
    </r>
    <r>
      <rPr>
        <sz val="10"/>
        <color theme="1"/>
        <rFont val="Calibri"/>
        <family val="2"/>
        <scheme val="minor"/>
      </rPr>
      <t xml:space="preserve"> water per employee</t>
    </r>
  </si>
  <si>
    <t>Attendance at Board Directors Meetings, January</t>
  </si>
  <si>
    <t>Attendance at Board of Directors Meetings, April</t>
  </si>
  <si>
    <t>Attendance at Board of Directors Meetings, July</t>
  </si>
  <si>
    <t>Attendance at Board of Directors Meetings, October</t>
  </si>
  <si>
    <t>Stage 3 portfolio rate (previously non-performing loan index)</t>
  </si>
  <si>
    <t>PST</t>
  </si>
  <si>
    <t>Energy intensity, Afore XXI Banorte</t>
  </si>
  <si>
    <t xml:space="preserve">GFNorte Scope 1 and 2 GHG emissions </t>
  </si>
  <si>
    <t>-11.5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</si>
</sst>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000"/>
    <numFmt numFmtId="166" formatCode="0.0"/>
    <numFmt numFmtId="167" formatCode="0.00000"/>
    <numFmt numFmtId="168" formatCode="0.000%"/>
  </numFmts>
  <fonts count="28" x14ac:knownFonts="1">
    <font>
      <sz val="11"/>
      <color theme="1"/>
      <name val="Calibri"/>
      <family val="2"/>
      <scheme val="minor"/>
    </font>
    <font>
      <b/>
      <sz val="11"/>
      <color theme="1"/>
      <name val="Calibri"/>
      <family val="2"/>
      <scheme val="minor"/>
    </font>
    <font>
      <sz val="10"/>
      <color theme="1"/>
      <name val="Calibri"/>
      <family val="2"/>
      <scheme val="minor"/>
    </font>
    <font>
      <i/>
      <sz val="8"/>
      <color theme="1"/>
      <name val="Calibri"/>
      <family val="2"/>
      <scheme val="minor"/>
    </font>
    <font>
      <sz val="8"/>
      <color theme="1"/>
      <name val="Calibri"/>
      <family val="2"/>
      <scheme val="minor"/>
    </font>
    <font>
      <b/>
      <sz val="10.5"/>
      <color theme="0"/>
      <name val="Calibri"/>
      <family val="2"/>
      <scheme val="minor"/>
    </font>
    <font>
      <sz val="10"/>
      <color rgb="FFEC0927"/>
      <name val="Calibri"/>
      <family val="2"/>
      <scheme val="minor"/>
    </font>
    <font>
      <b/>
      <sz val="10"/>
      <color theme="1"/>
      <name val="Calibri"/>
      <family val="2"/>
      <scheme val="minor"/>
    </font>
    <font>
      <b/>
      <sz val="20"/>
      <color theme="1"/>
      <name val="Calibri"/>
      <family val="2"/>
      <scheme val="minor"/>
    </font>
    <font>
      <i/>
      <sz val="10"/>
      <color theme="1"/>
      <name val="Calibri"/>
      <family val="2"/>
      <scheme val="minor"/>
    </font>
    <font>
      <vertAlign val="subscript"/>
      <sz val="10"/>
      <color theme="1"/>
      <name val="Calibri"/>
      <family val="2"/>
      <scheme val="minor"/>
    </font>
    <font>
      <vertAlign val="superscript"/>
      <sz val="10"/>
      <color theme="1"/>
      <name val="Calibri"/>
      <family val="2"/>
      <scheme val="minor"/>
    </font>
    <font>
      <sz val="10"/>
      <name val="Calibri"/>
      <family val="2"/>
      <scheme val="minor"/>
    </font>
    <font>
      <b/>
      <sz val="10"/>
      <color rgb="FFEC0927"/>
      <name val="Calibri"/>
      <family val="2"/>
      <scheme val="minor"/>
    </font>
    <font>
      <sz val="9"/>
      <color theme="1"/>
      <name val="Calibri"/>
      <family val="2"/>
      <scheme val="minor"/>
    </font>
    <font>
      <b/>
      <vertAlign val="subscript"/>
      <sz val="10"/>
      <color theme="1"/>
      <name val="Calibri"/>
      <family val="2"/>
      <scheme val="minor"/>
    </font>
    <font>
      <b/>
      <sz val="16"/>
      <color rgb="FFEC0927"/>
      <name val="Calibri"/>
      <family val="2"/>
      <scheme val="minor"/>
    </font>
    <font>
      <sz val="10"/>
      <color rgb="FF000000"/>
      <name val="Calibri"/>
      <family val="2"/>
      <scheme val="minor"/>
    </font>
    <font>
      <b/>
      <sz val="10"/>
      <color rgb="FF000000"/>
      <name val="Calibri"/>
      <family val="2"/>
      <scheme val="minor"/>
    </font>
    <font>
      <sz val="8"/>
      <name val="Calibri"/>
      <family val="2"/>
      <scheme val="minor"/>
    </font>
    <font>
      <sz val="11"/>
      <color theme="1"/>
      <name val="Calibri"/>
      <family val="2"/>
      <scheme val="minor"/>
    </font>
    <font>
      <sz val="10"/>
      <name val="Arial"/>
      <family val="2"/>
    </font>
    <font>
      <sz val="10.5"/>
      <color theme="1"/>
      <name val="Calibri"/>
      <family val="2"/>
      <scheme val="minor"/>
    </font>
    <font>
      <i/>
      <sz val="10"/>
      <color theme="0" tint="-0.34998626667073579"/>
      <name val="Calibri"/>
      <family val="2"/>
      <scheme val="minor"/>
    </font>
    <font>
      <sz val="20"/>
      <color theme="1"/>
      <name val="Calibri"/>
      <family val="2"/>
      <scheme val="minor"/>
    </font>
    <font>
      <i/>
      <sz val="16"/>
      <color theme="1"/>
      <name val="Calibri"/>
      <family val="2"/>
      <scheme val="minor"/>
    </font>
    <font>
      <sz val="16"/>
      <color theme="1"/>
      <name val="Calibri"/>
      <family val="2"/>
      <scheme val="minor"/>
    </font>
    <font>
      <b/>
      <sz val="10"/>
      <color theme="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EC0927"/>
        <bgColor indexed="64"/>
      </patternFill>
    </fill>
  </fills>
  <borders count="12">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right/>
      <top style="thin">
        <color theme="0" tint="-0.14996795556505021"/>
      </top>
      <bottom/>
      <diagonal/>
    </border>
    <border>
      <left style="thin">
        <color theme="0" tint="-0.14996795556505021"/>
      </left>
      <right style="thin">
        <color theme="0" tint="-0.14993743705557422"/>
      </right>
      <top style="thin">
        <color theme="0" tint="-0.14996795556505021"/>
      </top>
      <bottom style="thin">
        <color theme="0" tint="-0.149967955565050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14999847407452621"/>
      </top>
      <bottom/>
      <diagonal/>
    </border>
  </borders>
  <cellStyleXfs count="3">
    <xf numFmtId="0" fontId="0" fillId="0" borderId="0"/>
    <xf numFmtId="9" fontId="20" fillId="0" borderId="0" applyFont="0" applyFill="0" applyBorder="0" applyAlignment="0" applyProtection="0"/>
    <xf numFmtId="0" fontId="21" fillId="0" borderId="0"/>
  </cellStyleXfs>
  <cellXfs count="189">
    <xf numFmtId="0" fontId="0" fillId="0" borderId="0" xfId="0"/>
    <xf numFmtId="0" fontId="1" fillId="2" borderId="0" xfId="0" applyFont="1" applyFill="1"/>
    <xf numFmtId="0" fontId="2" fillId="2" borderId="0" xfId="0" applyFont="1" applyFill="1"/>
    <xf numFmtId="0" fontId="3" fillId="2" borderId="0" xfId="0" applyFont="1" applyFill="1"/>
    <xf numFmtId="0" fontId="2" fillId="2" borderId="0" xfId="0" applyFont="1" applyFill="1" applyAlignment="1">
      <alignment horizontal="center" vertical="center"/>
    </xf>
    <xf numFmtId="0" fontId="5" fillId="3" borderId="0" xfId="0" applyFont="1" applyFill="1" applyAlignment="1">
      <alignment horizontal="left" vertical="center"/>
    </xf>
    <xf numFmtId="0" fontId="5" fillId="3" borderId="0" xfId="0" applyFont="1" applyFill="1" applyAlignment="1">
      <alignment horizontal="center" vertical="center"/>
    </xf>
    <xf numFmtId="0" fontId="2" fillId="2" borderId="1" xfId="0" applyFont="1" applyFill="1" applyBorder="1" applyAlignment="1">
      <alignment horizontal="center" vertical="center"/>
    </xf>
    <xf numFmtId="0" fontId="4" fillId="2" borderId="0" xfId="0" applyFont="1" applyFill="1" applyAlignment="1">
      <alignment horizontal="left" vertical="center"/>
    </xf>
    <xf numFmtId="3" fontId="2" fillId="2" borderId="1" xfId="0" applyNumberFormat="1" applyFont="1" applyFill="1" applyBorder="1" applyAlignment="1">
      <alignment horizontal="center" vertical="center"/>
    </xf>
    <xf numFmtId="0" fontId="2" fillId="2" borderId="2" xfId="0" applyFont="1" applyFill="1" applyBorder="1" applyAlignment="1">
      <alignment horizontal="left" vertical="center" indent="2"/>
    </xf>
    <xf numFmtId="0" fontId="2" fillId="2" borderId="2" xfId="0" applyFont="1" applyFill="1" applyBorder="1" applyAlignment="1">
      <alignment horizontal="center" vertical="center"/>
    </xf>
    <xf numFmtId="3" fontId="2" fillId="2" borderId="2" xfId="0" applyNumberFormat="1" applyFont="1" applyFill="1" applyBorder="1" applyAlignment="1">
      <alignment horizontal="center" vertical="center"/>
    </xf>
    <xf numFmtId="0" fontId="8" fillId="2" borderId="0" xfId="0" applyFont="1" applyFill="1" applyAlignment="1">
      <alignment horizontal="left" vertical="center"/>
    </xf>
    <xf numFmtId="49" fontId="2" fillId="2" borderId="0" xfId="0" applyNumberFormat="1" applyFont="1" applyFill="1"/>
    <xf numFmtId="49" fontId="2" fillId="2" borderId="0" xfId="0" applyNumberFormat="1" applyFont="1" applyFill="1" applyAlignment="1">
      <alignment horizontal="center" vertical="center"/>
    </xf>
    <xf numFmtId="164" fontId="2" fillId="2" borderId="1" xfId="0" applyNumberFormat="1" applyFont="1" applyFill="1" applyBorder="1" applyAlignment="1">
      <alignment horizontal="center" vertical="center"/>
    </xf>
    <xf numFmtId="164" fontId="2" fillId="2" borderId="2" xfId="0" applyNumberFormat="1" applyFont="1" applyFill="1" applyBorder="1" applyAlignment="1">
      <alignment horizontal="center" vertical="center"/>
    </xf>
    <xf numFmtId="0" fontId="2" fillId="2" borderId="2" xfId="0" applyFont="1" applyFill="1" applyBorder="1" applyAlignment="1">
      <alignment horizontal="left" vertical="center" wrapText="1" indent="2"/>
    </xf>
    <xf numFmtId="4" fontId="2" fillId="2" borderId="1" xfId="0" applyNumberFormat="1" applyFont="1" applyFill="1" applyBorder="1" applyAlignment="1">
      <alignment horizontal="center" vertical="center"/>
    </xf>
    <xf numFmtId="0" fontId="2" fillId="2" borderId="0" xfId="0" applyFont="1" applyFill="1" applyAlignment="1">
      <alignment horizontal="left" vertical="center" indent="2"/>
    </xf>
    <xf numFmtId="0" fontId="6" fillId="2" borderId="0" xfId="0" applyFont="1" applyFill="1" applyAlignment="1">
      <alignment horizontal="center" vertical="center"/>
    </xf>
    <xf numFmtId="0" fontId="5" fillId="3" borderId="0" xfId="0" applyFont="1" applyFill="1" applyAlignment="1">
      <alignment horizontal="left" vertical="center" wrapText="1"/>
    </xf>
    <xf numFmtId="0" fontId="2" fillId="2" borderId="0" xfId="0" applyFont="1" applyFill="1" applyAlignment="1">
      <alignment wrapText="1"/>
    </xf>
    <xf numFmtId="0" fontId="2" fillId="0" borderId="1" xfId="0" applyFont="1" applyBorder="1" applyAlignment="1">
      <alignment horizontal="center" vertical="center"/>
    </xf>
    <xf numFmtId="3" fontId="2" fillId="0" borderId="2" xfId="0" applyNumberFormat="1" applyFont="1" applyBorder="1" applyAlignment="1">
      <alignment horizontal="center" vertical="center"/>
    </xf>
    <xf numFmtId="3" fontId="2" fillId="0" borderId="1" xfId="0" applyNumberFormat="1" applyFont="1" applyBorder="1" applyAlignment="1">
      <alignment horizontal="center" vertical="center"/>
    </xf>
    <xf numFmtId="164" fontId="2" fillId="0" borderId="1" xfId="0" applyNumberFormat="1" applyFont="1" applyBorder="1" applyAlignment="1">
      <alignment horizontal="center" vertical="center"/>
    </xf>
    <xf numFmtId="0" fontId="12" fillId="2" borderId="2" xfId="0" applyFont="1" applyFill="1" applyBorder="1" applyAlignment="1">
      <alignment horizontal="center" vertical="center"/>
    </xf>
    <xf numFmtId="0" fontId="12" fillId="2" borderId="1" xfId="0" applyFont="1" applyFill="1" applyBorder="1" applyAlignment="1">
      <alignment horizontal="center" vertical="center"/>
    </xf>
    <xf numFmtId="3" fontId="12" fillId="2" borderId="1" xfId="0" applyNumberFormat="1" applyFont="1" applyFill="1" applyBorder="1" applyAlignment="1">
      <alignment horizontal="center" vertical="center"/>
    </xf>
    <xf numFmtId="0" fontId="2" fillId="0" borderId="2" xfId="0" applyFont="1" applyBorder="1" applyAlignment="1">
      <alignment horizontal="center" vertical="center"/>
    </xf>
    <xf numFmtId="0" fontId="14" fillId="2" borderId="2" xfId="0" applyFont="1" applyFill="1" applyBorder="1" applyAlignment="1">
      <alignment horizontal="center" vertical="center" wrapText="1"/>
    </xf>
    <xf numFmtId="0" fontId="7" fillId="2" borderId="0" xfId="0" applyFont="1" applyFill="1" applyAlignment="1">
      <alignment horizontal="center" vertical="center"/>
    </xf>
    <xf numFmtId="164" fontId="7" fillId="2" borderId="0" xfId="0" applyNumberFormat="1" applyFont="1" applyFill="1" applyAlignment="1">
      <alignment horizontal="center" vertical="center"/>
    </xf>
    <xf numFmtId="0" fontId="2" fillId="2" borderId="2" xfId="0" applyFont="1" applyFill="1" applyBorder="1" applyAlignment="1">
      <alignment horizontal="left" vertical="center" wrapText="1" indent="4"/>
    </xf>
    <xf numFmtId="164" fontId="13" fillId="2" borderId="0" xfId="0" applyNumberFormat="1" applyFont="1" applyFill="1" applyAlignment="1">
      <alignment horizontal="center" vertical="center"/>
    </xf>
    <xf numFmtId="0" fontId="2" fillId="0" borderId="0" xfId="0" applyFont="1"/>
    <xf numFmtId="4" fontId="2" fillId="0" borderId="1" xfId="0" applyNumberFormat="1" applyFont="1" applyBorder="1" applyAlignment="1">
      <alignment horizontal="center" vertical="center"/>
    </xf>
    <xf numFmtId="0" fontId="16" fillId="2" borderId="0" xfId="0" applyFont="1" applyFill="1" applyAlignment="1">
      <alignment horizontal="left" vertical="center"/>
    </xf>
    <xf numFmtId="164" fontId="2" fillId="0" borderId="2" xfId="0" applyNumberFormat="1" applyFont="1" applyBorder="1" applyAlignment="1">
      <alignment horizontal="center" vertical="center"/>
    </xf>
    <xf numFmtId="0" fontId="12" fillId="2" borderId="0" xfId="0" applyFont="1" applyFill="1" applyAlignment="1">
      <alignment horizontal="center" vertical="center"/>
    </xf>
    <xf numFmtId="3" fontId="2" fillId="2" borderId="0" xfId="0" applyNumberFormat="1" applyFont="1" applyFill="1"/>
    <xf numFmtId="0" fontId="2" fillId="0" borderId="2" xfId="0" applyFont="1" applyBorder="1" applyAlignment="1">
      <alignment horizontal="left" vertical="center" indent="2"/>
    </xf>
    <xf numFmtId="0" fontId="2" fillId="0" borderId="0" xfId="0" applyFont="1" applyAlignment="1">
      <alignment horizontal="center" vertical="center"/>
    </xf>
    <xf numFmtId="3" fontId="2" fillId="0" borderId="0" xfId="0" applyNumberFormat="1" applyFont="1" applyAlignment="1">
      <alignment horizontal="center" vertical="center"/>
    </xf>
    <xf numFmtId="49" fontId="2" fillId="0" borderId="0" xfId="0" applyNumberFormat="1" applyFont="1" applyAlignment="1">
      <alignment horizontal="center" vertical="center"/>
    </xf>
    <xf numFmtId="0" fontId="12" fillId="0" borderId="2" xfId="0" applyFont="1" applyBorder="1" applyAlignment="1">
      <alignment horizontal="center" vertical="center"/>
    </xf>
    <xf numFmtId="0" fontId="12" fillId="0" borderId="0" xfId="0" applyFont="1" applyAlignment="1">
      <alignment horizontal="center" vertical="center"/>
    </xf>
    <xf numFmtId="0" fontId="12" fillId="0" borderId="1" xfId="0" applyFont="1" applyBorder="1" applyAlignment="1">
      <alignment horizontal="center" vertical="center"/>
    </xf>
    <xf numFmtId="0" fontId="7" fillId="2" borderId="0" xfId="0" applyFont="1" applyFill="1" applyAlignment="1">
      <alignment horizontal="left" vertical="center" indent="2"/>
    </xf>
    <xf numFmtId="164" fontId="2" fillId="2" borderId="0" xfId="0" applyNumberFormat="1" applyFont="1" applyFill="1" applyAlignment="1">
      <alignment horizontal="center" vertical="center"/>
    </xf>
    <xf numFmtId="0" fontId="2" fillId="2" borderId="2" xfId="0" applyFont="1" applyFill="1" applyBorder="1" applyAlignment="1">
      <alignment horizontal="center" vertical="center" wrapText="1"/>
    </xf>
    <xf numFmtId="0" fontId="2" fillId="2" borderId="0" xfId="0" applyFont="1" applyFill="1" applyAlignment="1">
      <alignment horizontal="left" vertical="center" wrapText="1"/>
    </xf>
    <xf numFmtId="0" fontId="7" fillId="2" borderId="0" xfId="0" applyFont="1" applyFill="1"/>
    <xf numFmtId="0" fontId="7" fillId="2" borderId="5" xfId="0" applyFont="1" applyFill="1" applyBorder="1" applyAlignment="1">
      <alignment horizontal="center" vertical="center"/>
    </xf>
    <xf numFmtId="0" fontId="14" fillId="2" borderId="0" xfId="0" applyFont="1" applyFill="1" applyAlignment="1">
      <alignment horizontal="center" vertical="center" wrapText="1"/>
    </xf>
    <xf numFmtId="164" fontId="2" fillId="2" borderId="3" xfId="0" applyNumberFormat="1" applyFont="1" applyFill="1" applyBorder="1" applyAlignment="1">
      <alignment horizontal="center" vertical="center"/>
    </xf>
    <xf numFmtId="0" fontId="2" fillId="2" borderId="5" xfId="0" applyFont="1" applyFill="1" applyBorder="1" applyAlignment="1">
      <alignment horizontal="center" vertical="center"/>
    </xf>
    <xf numFmtId="164" fontId="2" fillId="2" borderId="5" xfId="0" applyNumberFormat="1" applyFont="1" applyFill="1" applyBorder="1" applyAlignment="1">
      <alignment horizontal="center" vertical="center"/>
    </xf>
    <xf numFmtId="164" fontId="2" fillId="0" borderId="5" xfId="0" applyNumberFormat="1" applyFont="1" applyBorder="1" applyAlignment="1">
      <alignment horizontal="center" vertical="center"/>
    </xf>
    <xf numFmtId="165" fontId="2" fillId="0" borderId="1" xfId="0" applyNumberFormat="1" applyFont="1" applyBorder="1" applyAlignment="1">
      <alignment horizontal="center" vertical="center"/>
    </xf>
    <xf numFmtId="3" fontId="2" fillId="2" borderId="5" xfId="0" applyNumberFormat="1" applyFont="1" applyFill="1" applyBorder="1" applyAlignment="1">
      <alignment horizontal="center" vertical="center"/>
    </xf>
    <xf numFmtId="0" fontId="2" fillId="2" borderId="5" xfId="0" applyFont="1" applyFill="1" applyBorder="1" applyAlignment="1">
      <alignment horizontal="left" vertical="center" indent="2"/>
    </xf>
    <xf numFmtId="0" fontId="7" fillId="2" borderId="5" xfId="0" applyFont="1" applyFill="1" applyBorder="1" applyAlignment="1">
      <alignment horizontal="left" vertical="center" indent="2"/>
    </xf>
    <xf numFmtId="3" fontId="7" fillId="2" borderId="5" xfId="0" applyNumberFormat="1" applyFont="1" applyFill="1" applyBorder="1" applyAlignment="1">
      <alignment horizontal="center" vertical="center"/>
    </xf>
    <xf numFmtId="3" fontId="2" fillId="0" borderId="5" xfId="0" applyNumberFormat="1" applyFont="1" applyBorder="1" applyAlignment="1">
      <alignment horizontal="center" vertical="center"/>
    </xf>
    <xf numFmtId="3" fontId="7" fillId="0" borderId="5" xfId="0" applyNumberFormat="1" applyFont="1" applyBorder="1" applyAlignment="1">
      <alignment horizontal="center" vertical="center"/>
    </xf>
    <xf numFmtId="0" fontId="9" fillId="2" borderId="0" xfId="0" applyFont="1" applyFill="1"/>
    <xf numFmtId="0" fontId="4" fillId="0" borderId="0" xfId="0" applyFont="1" applyAlignment="1">
      <alignment horizontal="left" vertical="center"/>
    </xf>
    <xf numFmtId="166" fontId="2" fillId="2" borderId="0" xfId="0" applyNumberFormat="1" applyFont="1" applyFill="1" applyAlignment="1">
      <alignment horizontal="center" vertical="center"/>
    </xf>
    <xf numFmtId="3" fontId="2" fillId="2" borderId="0" xfId="0" applyNumberFormat="1" applyFont="1" applyFill="1" applyAlignment="1">
      <alignment horizontal="center" vertical="center"/>
    </xf>
    <xf numFmtId="3" fontId="2" fillId="2" borderId="5" xfId="0" quotePrefix="1" applyNumberFormat="1" applyFont="1" applyFill="1" applyBorder="1" applyAlignment="1">
      <alignment horizontal="center" vertical="center"/>
    </xf>
    <xf numFmtId="164" fontId="2" fillId="2" borderId="0" xfId="0" applyNumberFormat="1" applyFont="1" applyFill="1"/>
    <xf numFmtId="0" fontId="2" fillId="0" borderId="5" xfId="0" applyFont="1" applyBorder="1" applyAlignment="1">
      <alignment horizontal="center" vertical="center"/>
    </xf>
    <xf numFmtId="0" fontId="2" fillId="0" borderId="0" xfId="0" applyFont="1" applyAlignment="1">
      <alignment horizontal="left" vertical="center" indent="2"/>
    </xf>
    <xf numFmtId="165" fontId="2" fillId="2" borderId="2" xfId="0" applyNumberFormat="1" applyFont="1" applyFill="1" applyBorder="1" applyAlignment="1">
      <alignment horizontal="center" vertical="center"/>
    </xf>
    <xf numFmtId="165" fontId="2" fillId="2" borderId="1" xfId="0" applyNumberFormat="1" applyFont="1" applyFill="1" applyBorder="1" applyAlignment="1">
      <alignment horizontal="center" vertical="center"/>
    </xf>
    <xf numFmtId="3" fontId="12" fillId="0" borderId="0" xfId="0" applyNumberFormat="1" applyFont="1" applyAlignment="1">
      <alignment horizontal="center" vertical="center"/>
    </xf>
    <xf numFmtId="0" fontId="5" fillId="3" borderId="10" xfId="0" applyFont="1" applyFill="1" applyBorder="1" applyAlignment="1">
      <alignment horizontal="left" vertical="center"/>
    </xf>
    <xf numFmtId="0" fontId="5" fillId="3" borderId="10" xfId="0" applyFont="1" applyFill="1" applyBorder="1" applyAlignment="1">
      <alignment horizontal="center" vertical="center"/>
    </xf>
    <xf numFmtId="168" fontId="2" fillId="2" borderId="0" xfId="1" applyNumberFormat="1" applyFont="1" applyFill="1"/>
    <xf numFmtId="0" fontId="22" fillId="2" borderId="0" xfId="0" applyFont="1" applyFill="1"/>
    <xf numFmtId="3" fontId="2" fillId="0" borderId="10" xfId="0" applyNumberFormat="1" applyFont="1" applyBorder="1" applyAlignment="1">
      <alignment horizontal="center" vertical="center"/>
    </xf>
    <xf numFmtId="4" fontId="2" fillId="0" borderId="10" xfId="0" applyNumberFormat="1" applyFont="1" applyBorder="1" applyAlignment="1">
      <alignment horizontal="center" vertical="center"/>
    </xf>
    <xf numFmtId="0" fontId="5" fillId="3" borderId="5" xfId="0" applyFont="1" applyFill="1" applyBorder="1" applyAlignment="1">
      <alignment horizontal="left" vertical="center"/>
    </xf>
    <xf numFmtId="0" fontId="5" fillId="3" borderId="5" xfId="0" applyFont="1" applyFill="1" applyBorder="1" applyAlignment="1">
      <alignment horizontal="center" vertical="center"/>
    </xf>
    <xf numFmtId="0" fontId="2" fillId="0" borderId="5" xfId="0" applyFont="1" applyBorder="1" applyAlignment="1">
      <alignment horizontal="left" vertical="center" indent="2"/>
    </xf>
    <xf numFmtId="166" fontId="2" fillId="0" borderId="5" xfId="0" applyNumberFormat="1" applyFont="1" applyBorder="1" applyAlignment="1">
      <alignment horizontal="center" vertical="center"/>
    </xf>
    <xf numFmtId="3" fontId="2" fillId="0" borderId="5" xfId="0" applyNumberFormat="1" applyFont="1" applyBorder="1" applyAlignment="1">
      <alignment horizontal="center" vertical="center" wrapText="1"/>
    </xf>
    <xf numFmtId="0" fontId="12" fillId="0" borderId="5" xfId="0" applyFont="1" applyBorder="1" applyAlignment="1">
      <alignment horizontal="left" vertical="center" indent="2"/>
    </xf>
    <xf numFmtId="4" fontId="2" fillId="0" borderId="5" xfId="0" applyNumberFormat="1" applyFont="1" applyBorder="1" applyAlignment="1">
      <alignment horizontal="center" vertical="center"/>
    </xf>
    <xf numFmtId="166" fontId="2" fillId="2" borderId="5" xfId="0" applyNumberFormat="1" applyFont="1" applyFill="1" applyBorder="1" applyAlignment="1">
      <alignment horizontal="center" vertical="center"/>
    </xf>
    <xf numFmtId="0" fontId="4" fillId="2" borderId="0" xfId="0" applyFont="1" applyFill="1"/>
    <xf numFmtId="0" fontId="2" fillId="2" borderId="0" xfId="0" applyFont="1" applyFill="1" applyAlignment="1">
      <alignment horizontal="left" vertical="center"/>
    </xf>
    <xf numFmtId="49" fontId="5" fillId="3" borderId="5" xfId="0" applyNumberFormat="1" applyFont="1" applyFill="1" applyBorder="1" applyAlignment="1">
      <alignment horizontal="center" vertical="center"/>
    </xf>
    <xf numFmtId="0" fontId="2" fillId="2" borderId="5" xfId="0" applyFont="1" applyFill="1" applyBorder="1"/>
    <xf numFmtId="49" fontId="2" fillId="2" borderId="5" xfId="0" applyNumberFormat="1" applyFont="1" applyFill="1" applyBorder="1" applyAlignment="1">
      <alignment horizontal="center" vertical="center"/>
    </xf>
    <xf numFmtId="49" fontId="2" fillId="0" borderId="5" xfId="0" applyNumberFormat="1" applyFont="1" applyBorder="1" applyAlignment="1">
      <alignment horizontal="center" vertical="center"/>
    </xf>
    <xf numFmtId="49" fontId="2" fillId="0" borderId="5" xfId="0" applyNumberFormat="1" applyFont="1" applyBorder="1" applyAlignment="1">
      <alignment horizontal="center" vertical="center" wrapText="1"/>
    </xf>
    <xf numFmtId="0" fontId="2" fillId="2" borderId="5" xfId="0" applyFont="1" applyFill="1" applyBorder="1" applyAlignment="1">
      <alignment horizontal="left" vertical="center" indent="3"/>
    </xf>
    <xf numFmtId="167" fontId="2" fillId="0" borderId="5" xfId="0" applyNumberFormat="1" applyFont="1" applyBorder="1" applyAlignment="1">
      <alignment horizontal="center" vertical="center"/>
    </xf>
    <xf numFmtId="167" fontId="2" fillId="2" borderId="5" xfId="0" applyNumberFormat="1" applyFont="1" applyFill="1" applyBorder="1" applyAlignment="1">
      <alignment horizontal="center" vertical="center"/>
    </xf>
    <xf numFmtId="0" fontId="2" fillId="2" borderId="5" xfId="0" applyFont="1" applyFill="1" applyBorder="1" applyAlignment="1">
      <alignment horizontal="left" vertical="center" indent="6"/>
    </xf>
    <xf numFmtId="1" fontId="2" fillId="0" borderId="5" xfId="0" applyNumberFormat="1" applyFont="1" applyBorder="1" applyAlignment="1">
      <alignment horizontal="center" vertical="center"/>
    </xf>
    <xf numFmtId="0" fontId="2" fillId="0" borderId="5" xfId="0" applyFont="1" applyBorder="1" applyAlignment="1">
      <alignment horizontal="left" vertical="center" indent="4"/>
    </xf>
    <xf numFmtId="0" fontId="2" fillId="0" borderId="5" xfId="0" applyFont="1" applyBorder="1" applyAlignment="1">
      <alignment horizontal="left" vertical="center" indent="6"/>
    </xf>
    <xf numFmtId="0" fontId="2" fillId="0" borderId="5" xfId="0" applyFont="1" applyBorder="1" applyAlignment="1">
      <alignment horizontal="left" vertical="center" indent="8"/>
    </xf>
    <xf numFmtId="0" fontId="2" fillId="0" borderId="5" xfId="0" applyFont="1" applyBorder="1" applyAlignment="1">
      <alignment horizontal="left" vertical="center" indent="10"/>
    </xf>
    <xf numFmtId="0" fontId="5" fillId="3" borderId="5" xfId="0" applyFont="1" applyFill="1" applyBorder="1" applyAlignment="1">
      <alignment horizontal="left" vertical="center" wrapText="1"/>
    </xf>
    <xf numFmtId="2" fontId="2" fillId="0" borderId="5" xfId="0" applyNumberFormat="1" applyFont="1" applyBorder="1" applyAlignment="1">
      <alignment horizontal="center" vertical="center"/>
    </xf>
    <xf numFmtId="0" fontId="2" fillId="2" borderId="5" xfId="0" applyFont="1" applyFill="1" applyBorder="1" applyAlignment="1">
      <alignment horizontal="left" vertical="center" wrapText="1" indent="2"/>
    </xf>
    <xf numFmtId="4" fontId="2" fillId="2" borderId="5" xfId="0" applyNumberFormat="1" applyFont="1" applyFill="1" applyBorder="1" applyAlignment="1">
      <alignment horizontal="center" vertical="center"/>
    </xf>
    <xf numFmtId="0" fontId="12" fillId="0" borderId="5" xfId="0" applyFont="1" applyBorder="1" applyAlignment="1">
      <alignment horizontal="center" vertical="center"/>
    </xf>
    <xf numFmtId="3" fontId="2" fillId="0" borderId="5" xfId="0" quotePrefix="1" applyNumberFormat="1" applyFont="1" applyBorder="1" applyAlignment="1">
      <alignment horizontal="center" vertical="center"/>
    </xf>
    <xf numFmtId="0" fontId="2" fillId="0" borderId="5" xfId="0" quotePrefix="1" applyFont="1" applyBorder="1" applyAlignment="1">
      <alignment horizontal="center"/>
    </xf>
    <xf numFmtId="0" fontId="2" fillId="0" borderId="10" xfId="0" applyFont="1" applyBorder="1" applyAlignment="1">
      <alignment horizontal="left" vertical="center" indent="2"/>
    </xf>
    <xf numFmtId="0" fontId="2" fillId="0" borderId="10" xfId="0" applyFont="1" applyBorder="1" applyAlignment="1">
      <alignment horizontal="center" vertical="center"/>
    </xf>
    <xf numFmtId="0" fontId="12" fillId="2" borderId="5" xfId="0" applyFont="1" applyFill="1" applyBorder="1" applyAlignment="1">
      <alignment horizontal="center" vertical="center"/>
    </xf>
    <xf numFmtId="0" fontId="9" fillId="2" borderId="5" xfId="0" applyFont="1" applyFill="1" applyBorder="1" applyAlignment="1">
      <alignment horizontal="left" vertical="center" indent="2"/>
    </xf>
    <xf numFmtId="3" fontId="12" fillId="0" borderId="5" xfId="0" applyNumberFormat="1" applyFont="1" applyBorder="1" applyAlignment="1">
      <alignment horizontal="center" vertical="center"/>
    </xf>
    <xf numFmtId="0" fontId="2" fillId="0" borderId="5" xfId="0" applyFont="1" applyBorder="1" applyAlignment="1">
      <alignment horizontal="center"/>
    </xf>
    <xf numFmtId="164" fontId="2" fillId="0" borderId="10" xfId="0" applyNumberFormat="1" applyFont="1" applyBorder="1" applyAlignment="1">
      <alignment horizontal="center" vertical="center"/>
    </xf>
    <xf numFmtId="0" fontId="2" fillId="0" borderId="10" xfId="0" applyFont="1" applyBorder="1" applyAlignment="1">
      <alignment horizontal="left" vertical="center" wrapText="1" indent="2"/>
    </xf>
    <xf numFmtId="0" fontId="2" fillId="0" borderId="2" xfId="0" applyFont="1" applyBorder="1" applyAlignment="1">
      <alignment horizontal="left" vertical="center" wrapText="1" indent="2"/>
    </xf>
    <xf numFmtId="43" fontId="2" fillId="0" borderId="10" xfId="1" applyNumberFormat="1" applyFont="1" applyFill="1" applyBorder="1" applyAlignment="1">
      <alignment horizontal="center" vertical="center"/>
    </xf>
    <xf numFmtId="3" fontId="17" fillId="0" borderId="10" xfId="0" applyNumberFormat="1" applyFont="1" applyBorder="1" applyAlignment="1">
      <alignment horizontal="center" vertical="center"/>
    </xf>
    <xf numFmtId="0" fontId="17" fillId="0" borderId="10" xfId="0" applyFont="1" applyBorder="1" applyAlignment="1">
      <alignment horizontal="center" vertical="center"/>
    </xf>
    <xf numFmtId="3" fontId="17" fillId="0" borderId="10" xfId="0" applyNumberFormat="1" applyFont="1" applyBorder="1" applyAlignment="1">
      <alignment horizontal="center" vertical="center" wrapText="1"/>
    </xf>
    <xf numFmtId="4" fontId="17" fillId="0" borderId="10" xfId="0" applyNumberFormat="1" applyFont="1" applyBorder="1" applyAlignment="1">
      <alignment horizontal="center" vertical="center"/>
    </xf>
    <xf numFmtId="0" fontId="8" fillId="2" borderId="0" xfId="0" applyFont="1" applyFill="1"/>
    <xf numFmtId="0" fontId="24" fillId="2" borderId="0" xfId="0" applyFont="1" applyFill="1"/>
    <xf numFmtId="0" fontId="25" fillId="2" borderId="0" xfId="0" applyFont="1" applyFill="1"/>
    <xf numFmtId="0" fontId="26" fillId="2" borderId="0" xfId="0" applyFont="1" applyFill="1"/>
    <xf numFmtId="0" fontId="7" fillId="0" borderId="5" xfId="0" applyFont="1" applyBorder="1" applyAlignment="1">
      <alignment horizontal="left" vertical="center" indent="2"/>
    </xf>
    <xf numFmtId="0" fontId="7" fillId="2" borderId="6" xfId="0" applyFont="1" applyFill="1" applyBorder="1" applyAlignment="1">
      <alignment vertical="center"/>
    </xf>
    <xf numFmtId="0" fontId="7" fillId="2" borderId="7" xfId="0" applyFont="1" applyFill="1" applyBorder="1" applyAlignment="1">
      <alignment vertical="center"/>
    </xf>
    <xf numFmtId="0" fontId="7" fillId="2" borderId="8" xfId="0" applyFont="1" applyFill="1" applyBorder="1" applyAlignment="1">
      <alignment vertical="center"/>
    </xf>
    <xf numFmtId="0" fontId="2" fillId="2" borderId="7" xfId="0" applyFont="1" applyFill="1" applyBorder="1" applyAlignment="1">
      <alignment vertical="center"/>
    </xf>
    <xf numFmtId="0" fontId="2" fillId="2" borderId="8" xfId="0" applyFont="1" applyFill="1" applyBorder="1" applyAlignment="1">
      <alignment vertical="center"/>
    </xf>
    <xf numFmtId="4" fontId="7" fillId="0" borderId="5" xfId="0" applyNumberFormat="1" applyFont="1" applyBorder="1" applyAlignment="1">
      <alignment horizontal="center" vertical="center"/>
    </xf>
    <xf numFmtId="0" fontId="5" fillId="3" borderId="5" xfId="0" applyFont="1" applyFill="1" applyBorder="1" applyAlignment="1">
      <alignment vertical="center"/>
    </xf>
    <xf numFmtId="0" fontId="7" fillId="0" borderId="5" xfId="0" applyFont="1" applyBorder="1" applyAlignment="1">
      <alignment horizontal="center" vertical="center"/>
    </xf>
    <xf numFmtId="164" fontId="7" fillId="0" borderId="5" xfId="0" applyNumberFormat="1" applyFont="1" applyBorder="1" applyAlignment="1">
      <alignment horizontal="center" vertical="center"/>
    </xf>
    <xf numFmtId="0" fontId="5" fillId="3" borderId="0" xfId="0" applyFont="1" applyFill="1" applyAlignment="1">
      <alignment vertical="center"/>
    </xf>
    <xf numFmtId="164" fontId="17" fillId="0" borderId="5" xfId="0" applyNumberFormat="1" applyFont="1" applyBorder="1" applyAlignment="1">
      <alignment horizontal="center" vertical="center"/>
    </xf>
    <xf numFmtId="164" fontId="17" fillId="0" borderId="5" xfId="0" applyNumberFormat="1" applyFont="1" applyBorder="1" applyAlignment="1">
      <alignment horizontal="center" vertical="center" wrapText="1"/>
    </xf>
    <xf numFmtId="4" fontId="17" fillId="0" borderId="5" xfId="0" applyNumberFormat="1" applyFont="1" applyBorder="1" applyAlignment="1">
      <alignment horizontal="center" vertical="center" wrapText="1"/>
    </xf>
    <xf numFmtId="164" fontId="18" fillId="0" borderId="5" xfId="0" applyNumberFormat="1" applyFont="1" applyBorder="1" applyAlignment="1">
      <alignment horizontal="center" vertical="center"/>
    </xf>
    <xf numFmtId="164" fontId="18" fillId="0" borderId="5" xfId="0" applyNumberFormat="1" applyFont="1" applyBorder="1" applyAlignment="1">
      <alignment horizontal="center" vertical="center" wrapText="1"/>
    </xf>
    <xf numFmtId="4" fontId="18" fillId="0" borderId="5" xfId="0" applyNumberFormat="1" applyFont="1" applyBorder="1" applyAlignment="1">
      <alignment horizontal="center" vertical="center" wrapText="1"/>
    </xf>
    <xf numFmtId="164" fontId="18" fillId="0" borderId="9" xfId="0" applyNumberFormat="1" applyFont="1" applyBorder="1" applyAlignment="1">
      <alignment horizontal="center" vertical="center"/>
    </xf>
    <xf numFmtId="164" fontId="18" fillId="0" borderId="9" xfId="0" applyNumberFormat="1" applyFont="1" applyBorder="1" applyAlignment="1">
      <alignment horizontal="center" vertical="center" wrapText="1"/>
    </xf>
    <xf numFmtId="4" fontId="18" fillId="0" borderId="9" xfId="0" applyNumberFormat="1" applyFont="1" applyBorder="1" applyAlignment="1">
      <alignment horizontal="center" vertical="center" wrapText="1"/>
    </xf>
    <xf numFmtId="3" fontId="2" fillId="0" borderId="4" xfId="0" applyNumberFormat="1" applyFont="1" applyBorder="1" applyAlignment="1">
      <alignment horizontal="center" vertical="center"/>
    </xf>
    <xf numFmtId="0" fontId="7" fillId="0" borderId="9" xfId="0" applyFont="1" applyBorder="1" applyAlignment="1">
      <alignment horizontal="left" vertical="center" indent="2"/>
    </xf>
    <xf numFmtId="0" fontId="7" fillId="0" borderId="9" xfId="0" applyFont="1" applyBorder="1" applyAlignment="1">
      <alignment horizontal="center" vertical="center"/>
    </xf>
    <xf numFmtId="164" fontId="7" fillId="0" borderId="9" xfId="0" applyNumberFormat="1" applyFont="1" applyBorder="1" applyAlignment="1">
      <alignment horizontal="center" vertical="center"/>
    </xf>
    <xf numFmtId="0" fontId="2" fillId="0" borderId="5" xfId="0" applyFont="1" applyBorder="1" applyAlignment="1">
      <alignment vertical="center"/>
    </xf>
    <xf numFmtId="4" fontId="2" fillId="0" borderId="5" xfId="0" applyNumberFormat="1" applyFont="1" applyBorder="1" applyAlignment="1">
      <alignment vertical="center"/>
    </xf>
    <xf numFmtId="0" fontId="7" fillId="0" borderId="5" xfId="0" applyFont="1" applyBorder="1" applyAlignment="1">
      <alignment vertical="center"/>
    </xf>
    <xf numFmtId="4" fontId="7" fillId="0" borderId="5" xfId="0" applyNumberFormat="1" applyFont="1" applyBorder="1" applyAlignment="1">
      <alignment vertical="center"/>
    </xf>
    <xf numFmtId="0" fontId="2" fillId="2" borderId="5" xfId="0" applyFont="1" applyFill="1" applyBorder="1" applyAlignment="1">
      <alignment horizontal="center" vertical="center" wrapText="1"/>
    </xf>
    <xf numFmtId="0" fontId="7" fillId="0" borderId="10" xfId="0" applyFont="1" applyBorder="1" applyAlignment="1">
      <alignment horizontal="left" vertical="center" indent="2"/>
    </xf>
    <xf numFmtId="0" fontId="7" fillId="0" borderId="10" xfId="0" applyFont="1" applyBorder="1" applyAlignment="1">
      <alignment horizontal="center" vertical="center"/>
    </xf>
    <xf numFmtId="164" fontId="7" fillId="0" borderId="10" xfId="0" applyNumberFormat="1" applyFont="1" applyBorder="1" applyAlignment="1">
      <alignment horizontal="center" vertical="center"/>
    </xf>
    <xf numFmtId="3" fontId="7" fillId="0" borderId="10" xfId="0" applyNumberFormat="1" applyFont="1" applyBorder="1" applyAlignment="1">
      <alignment horizontal="center" vertical="center"/>
    </xf>
    <xf numFmtId="4" fontId="2" fillId="0" borderId="5" xfId="0" applyNumberFormat="1" applyFont="1" applyBorder="1" applyAlignment="1">
      <alignment horizontal="center" vertical="center" wrapText="1"/>
    </xf>
    <xf numFmtId="4" fontId="12" fillId="2" borderId="5" xfId="0" applyNumberFormat="1" applyFont="1" applyFill="1" applyBorder="1" applyAlignment="1">
      <alignment horizontal="center" vertical="center"/>
    </xf>
    <xf numFmtId="3" fontId="17" fillId="0" borderId="5" xfId="0" applyNumberFormat="1" applyFont="1" applyBorder="1" applyAlignment="1">
      <alignment horizontal="center" vertical="center"/>
    </xf>
    <xf numFmtId="0" fontId="17" fillId="0" borderId="5" xfId="0" applyFont="1" applyBorder="1" applyAlignment="1">
      <alignment horizontal="center" vertical="center"/>
    </xf>
    <xf numFmtId="4" fontId="17" fillId="0" borderId="5" xfId="0" applyNumberFormat="1" applyFont="1" applyBorder="1" applyAlignment="1">
      <alignment horizontal="center" vertical="center"/>
    </xf>
    <xf numFmtId="0" fontId="23" fillId="2" borderId="5" xfId="0" applyFont="1" applyFill="1" applyBorder="1" applyAlignment="1">
      <alignment horizontal="left" vertical="center" wrapText="1"/>
    </xf>
    <xf numFmtId="0" fontId="4" fillId="0" borderId="11" xfId="0" applyFont="1" applyBorder="1" applyAlignment="1">
      <alignment horizontal="left" vertical="center" wrapText="1"/>
    </xf>
    <xf numFmtId="0" fontId="7" fillId="2" borderId="5" xfId="0" applyFont="1" applyFill="1" applyBorder="1" applyAlignment="1">
      <alignment horizontal="left" vertical="center"/>
    </xf>
    <xf numFmtId="0" fontId="2" fillId="2" borderId="5" xfId="0" applyFont="1" applyFill="1" applyBorder="1" applyAlignment="1">
      <alignment horizontal="left" vertical="center"/>
    </xf>
    <xf numFmtId="0" fontId="7" fillId="0" borderId="5" xfId="0"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left" vertical="center" wrapText="1"/>
    </xf>
    <xf numFmtId="0" fontId="4" fillId="0" borderId="11" xfId="0" applyFont="1" applyBorder="1" applyAlignment="1">
      <alignment horizontal="left" vertical="center"/>
    </xf>
    <xf numFmtId="0" fontId="2" fillId="2" borderId="0" xfId="0" applyFont="1" applyFill="1" applyAlignment="1">
      <alignment horizontal="left" vertical="center" wrapText="1"/>
    </xf>
    <xf numFmtId="0" fontId="12" fillId="2" borderId="1" xfId="0" applyFont="1" applyFill="1" applyBorder="1" applyAlignment="1">
      <alignment horizontal="left" vertical="center" indent="2"/>
    </xf>
    <xf numFmtId="0" fontId="2" fillId="2" borderId="1" xfId="0" applyFont="1" applyFill="1" applyBorder="1" applyAlignment="1">
      <alignment horizontal="left" vertical="center" indent="2"/>
    </xf>
    <xf numFmtId="0" fontId="2" fillId="0" borderId="1" xfId="0" applyFont="1" applyBorder="1" applyAlignment="1">
      <alignment horizontal="left" vertical="center" indent="2"/>
    </xf>
    <xf numFmtId="0" fontId="27" fillId="3" borderId="0" xfId="0" applyFont="1" applyFill="1" applyAlignment="1">
      <alignment horizontal="center"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164" fontId="2" fillId="0" borderId="1" xfId="0" quotePrefix="1" applyNumberFormat="1" applyFont="1" applyBorder="1" applyAlignment="1">
      <alignment horizontal="center" vertical="center"/>
    </xf>
  </cellXfs>
  <cellStyles count="3">
    <cellStyle name="Normal" xfId="0" builtinId="0"/>
    <cellStyle name="Normal 2 2" xfId="2" xr:uid="{ED5D2AA2-BF2E-4FF3-AD09-48AA912775B0}"/>
    <cellStyle name="Porcentaje" xfId="1" builtinId="5"/>
  </cellStyles>
  <dxfs count="0"/>
  <tableStyles count="0" defaultTableStyle="TableStyleMedium2" defaultPivotStyle="PivotStyleLight16"/>
  <colors>
    <mruColors>
      <color rgb="FFEC092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0A040-3DBF-4724-86FC-64C7E68EA30F}">
  <dimension ref="A1:I92"/>
  <sheetViews>
    <sheetView topLeftCell="A19" zoomScale="85" zoomScaleNormal="85" workbookViewId="0">
      <selection activeCell="B29" sqref="B29"/>
    </sheetView>
  </sheetViews>
  <sheetFormatPr baseColWidth="10" defaultColWidth="11.42578125" defaultRowHeight="19.5" customHeight="1" x14ac:dyDescent="0.2"/>
  <cols>
    <col min="1" max="1" width="5.5703125" style="2" customWidth="1"/>
    <col min="2" max="2" width="85.5703125" style="2" customWidth="1"/>
    <col min="3" max="8" width="11.5703125" style="2" customWidth="1"/>
    <col min="9" max="16384" width="11.42578125" style="2"/>
  </cols>
  <sheetData>
    <row r="1" spans="1:8" ht="20.100000000000001" customHeight="1" x14ac:dyDescent="0.2">
      <c r="A1" s="13" t="s">
        <v>0</v>
      </c>
      <c r="B1" s="54"/>
    </row>
    <row r="2" spans="1:8" ht="20.100000000000001" customHeight="1" x14ac:dyDescent="0.2">
      <c r="A2" s="39" t="s">
        <v>162</v>
      </c>
      <c r="B2" s="68"/>
    </row>
    <row r="3" spans="1:8" ht="15.95" customHeight="1" x14ac:dyDescent="0.2"/>
    <row r="4" spans="1:8" s="82" customFormat="1" ht="15.95" customHeight="1" x14ac:dyDescent="0.25">
      <c r="B4" s="85" t="s">
        <v>91</v>
      </c>
      <c r="C4" s="86" t="s">
        <v>125</v>
      </c>
      <c r="D4" s="86">
        <v>2021</v>
      </c>
      <c r="E4" s="86">
        <v>2022</v>
      </c>
      <c r="F4" s="86">
        <v>2023</v>
      </c>
      <c r="G4" s="86">
        <v>2024</v>
      </c>
      <c r="H4" s="86">
        <v>2025</v>
      </c>
    </row>
    <row r="5" spans="1:8" ht="15.95" customHeight="1" x14ac:dyDescent="0.2">
      <c r="B5" s="87" t="s">
        <v>92</v>
      </c>
      <c r="C5" s="31" t="s">
        <v>109</v>
      </c>
      <c r="D5" s="66">
        <v>82240</v>
      </c>
      <c r="E5" s="66">
        <v>98297</v>
      </c>
      <c r="F5" s="66">
        <v>116354</v>
      </c>
      <c r="G5" s="66">
        <v>127725</v>
      </c>
      <c r="H5" s="66">
        <v>139546</v>
      </c>
    </row>
    <row r="6" spans="1:8" ht="15.95" customHeight="1" x14ac:dyDescent="0.2">
      <c r="B6" s="87" t="s">
        <v>93</v>
      </c>
      <c r="C6" s="31" t="s">
        <v>109</v>
      </c>
      <c r="D6" s="66">
        <v>26086</v>
      </c>
      <c r="E6" s="66">
        <v>34549</v>
      </c>
      <c r="F6" s="66">
        <v>41946</v>
      </c>
      <c r="G6" s="66">
        <v>44854</v>
      </c>
      <c r="H6" s="66">
        <v>47320</v>
      </c>
    </row>
    <row r="7" spans="1:8" ht="15.95" customHeight="1" x14ac:dyDescent="0.2">
      <c r="B7" s="87" t="s">
        <v>1</v>
      </c>
      <c r="C7" s="24" t="s">
        <v>2</v>
      </c>
      <c r="D7" s="88">
        <v>18.7</v>
      </c>
      <c r="E7" s="88">
        <v>24.6</v>
      </c>
      <c r="F7" s="88">
        <v>27.6</v>
      </c>
      <c r="G7" s="88">
        <v>29.1</v>
      </c>
      <c r="H7" s="88">
        <v>29.1</v>
      </c>
    </row>
    <row r="8" spans="1:8" ht="15.95" customHeight="1" x14ac:dyDescent="0.2">
      <c r="B8" s="87" t="s">
        <v>94</v>
      </c>
      <c r="C8" s="24" t="s">
        <v>110</v>
      </c>
      <c r="D8" s="66">
        <v>11072056</v>
      </c>
      <c r="E8" s="66">
        <v>11501983</v>
      </c>
      <c r="F8" s="66">
        <v>12118684</v>
      </c>
      <c r="G8" s="89">
        <v>12803646</v>
      </c>
      <c r="H8" s="66">
        <v>13444635</v>
      </c>
    </row>
    <row r="9" spans="1:8" ht="15.95" customHeight="1" x14ac:dyDescent="0.2">
      <c r="B9" s="90" t="s">
        <v>95</v>
      </c>
      <c r="C9" s="24" t="s">
        <v>110</v>
      </c>
      <c r="D9" s="74" t="s">
        <v>4</v>
      </c>
      <c r="E9" s="74" t="s">
        <v>4</v>
      </c>
      <c r="F9" s="74" t="s">
        <v>4</v>
      </c>
      <c r="G9" s="66" t="s">
        <v>4</v>
      </c>
      <c r="H9" s="66" t="s">
        <v>4</v>
      </c>
    </row>
    <row r="10" spans="1:8" ht="15.95" customHeight="1" x14ac:dyDescent="0.2">
      <c r="B10" s="181" t="s">
        <v>96</v>
      </c>
      <c r="C10" s="24" t="s">
        <v>109</v>
      </c>
      <c r="D10" s="66">
        <v>8501</v>
      </c>
      <c r="E10" s="66">
        <v>4075</v>
      </c>
      <c r="F10" s="66">
        <v>25395</v>
      </c>
      <c r="G10" s="66">
        <v>23386</v>
      </c>
      <c r="H10" s="91">
        <v>22364.639999999999</v>
      </c>
    </row>
    <row r="11" spans="1:8" ht="15.95" customHeight="1" x14ac:dyDescent="0.2">
      <c r="B11" s="181" t="s">
        <v>97</v>
      </c>
      <c r="C11" s="24" t="s">
        <v>109</v>
      </c>
      <c r="D11" s="66">
        <v>8125</v>
      </c>
      <c r="E11" s="66">
        <v>3608</v>
      </c>
      <c r="F11" s="66">
        <v>6098</v>
      </c>
      <c r="G11" s="66">
        <v>2387</v>
      </c>
      <c r="H11" s="66">
        <v>3854</v>
      </c>
    </row>
    <row r="12" spans="1:8" ht="15.95" customHeight="1" x14ac:dyDescent="0.2">
      <c r="B12" s="182" t="s">
        <v>98</v>
      </c>
      <c r="C12" s="24" t="s">
        <v>110</v>
      </c>
      <c r="D12" s="60" t="s">
        <v>5</v>
      </c>
      <c r="E12" s="74">
        <v>7</v>
      </c>
      <c r="F12" s="74">
        <v>4</v>
      </c>
      <c r="G12" s="66">
        <v>0</v>
      </c>
      <c r="H12" s="66">
        <v>5</v>
      </c>
    </row>
    <row r="13" spans="1:8" ht="15.95" customHeight="1" x14ac:dyDescent="0.2">
      <c r="B13" s="182" t="s">
        <v>98</v>
      </c>
      <c r="C13" s="24" t="s">
        <v>109</v>
      </c>
      <c r="D13" s="60" t="s">
        <v>5</v>
      </c>
      <c r="E13" s="66">
        <v>13786</v>
      </c>
      <c r="F13" s="66">
        <v>3070</v>
      </c>
      <c r="G13" s="66">
        <v>0</v>
      </c>
      <c r="H13" s="66">
        <v>4509</v>
      </c>
    </row>
    <row r="14" spans="1:8" ht="15.95" customHeight="1" x14ac:dyDescent="0.2">
      <c r="B14" s="183" t="s">
        <v>99</v>
      </c>
      <c r="C14" s="24" t="s">
        <v>110</v>
      </c>
      <c r="D14" s="60" t="s">
        <v>5</v>
      </c>
      <c r="E14" s="60" t="s">
        <v>5</v>
      </c>
      <c r="F14" s="60" t="s">
        <v>5</v>
      </c>
      <c r="G14" s="66">
        <v>5</v>
      </c>
      <c r="H14" s="66" t="s">
        <v>38</v>
      </c>
    </row>
    <row r="15" spans="1:8" ht="15.95" customHeight="1" x14ac:dyDescent="0.2">
      <c r="B15" s="183" t="s">
        <v>99</v>
      </c>
      <c r="C15" s="24" t="s">
        <v>109</v>
      </c>
      <c r="D15" s="60" t="s">
        <v>5</v>
      </c>
      <c r="E15" s="60" t="s">
        <v>5</v>
      </c>
      <c r="F15" s="60" t="s">
        <v>5</v>
      </c>
      <c r="G15" s="66">
        <v>4457</v>
      </c>
      <c r="H15" s="66" t="s">
        <v>38</v>
      </c>
    </row>
    <row r="16" spans="1:8" ht="15.95" customHeight="1" x14ac:dyDescent="0.2">
      <c r="B16" s="182" t="s">
        <v>100</v>
      </c>
      <c r="C16" s="24" t="s">
        <v>110</v>
      </c>
      <c r="D16" s="60" t="s">
        <v>5</v>
      </c>
      <c r="E16" s="74">
        <v>579</v>
      </c>
      <c r="F16" s="74">
        <v>868</v>
      </c>
      <c r="G16" s="66">
        <v>7078</v>
      </c>
      <c r="H16" s="66">
        <v>29241</v>
      </c>
    </row>
    <row r="17" spans="2:9" ht="15.95" customHeight="1" x14ac:dyDescent="0.2">
      <c r="B17" s="182" t="s">
        <v>100</v>
      </c>
      <c r="C17" s="24" t="s">
        <v>109</v>
      </c>
      <c r="D17" s="60" t="s">
        <v>5</v>
      </c>
      <c r="E17" s="74">
        <v>356</v>
      </c>
      <c r="F17" s="74">
        <v>572</v>
      </c>
      <c r="G17" s="66">
        <v>3400</v>
      </c>
      <c r="H17" s="66">
        <v>10829</v>
      </c>
    </row>
    <row r="18" spans="2:9" ht="15.95" customHeight="1" x14ac:dyDescent="0.2">
      <c r="B18" s="182" t="s">
        <v>101</v>
      </c>
      <c r="C18" s="7" t="s">
        <v>110</v>
      </c>
      <c r="D18" s="58">
        <v>19</v>
      </c>
      <c r="E18" s="58">
        <v>23</v>
      </c>
      <c r="F18" s="58">
        <v>35</v>
      </c>
      <c r="G18" s="66">
        <v>24</v>
      </c>
      <c r="H18" s="66">
        <v>15</v>
      </c>
    </row>
    <row r="19" spans="2:9" ht="15.95" customHeight="1" x14ac:dyDescent="0.2">
      <c r="B19" s="182" t="s">
        <v>101</v>
      </c>
      <c r="C19" s="7" t="s">
        <v>109</v>
      </c>
      <c r="D19" s="62">
        <v>16410</v>
      </c>
      <c r="E19" s="62">
        <v>19970</v>
      </c>
      <c r="F19" s="62">
        <v>24115</v>
      </c>
      <c r="G19" s="66">
        <v>18082</v>
      </c>
      <c r="H19" s="66">
        <v>22355</v>
      </c>
    </row>
    <row r="20" spans="2:9" ht="15.95" customHeight="1" x14ac:dyDescent="0.2">
      <c r="B20" s="182" t="s">
        <v>102</v>
      </c>
      <c r="C20" s="11" t="s">
        <v>6</v>
      </c>
      <c r="D20" s="58">
        <v>12</v>
      </c>
      <c r="E20" s="62">
        <v>15</v>
      </c>
      <c r="F20" s="62">
        <v>27</v>
      </c>
      <c r="G20" s="66">
        <v>21</v>
      </c>
      <c r="H20" s="66">
        <v>23</v>
      </c>
    </row>
    <row r="21" spans="2:9" ht="15.95" customHeight="1" x14ac:dyDescent="0.2">
      <c r="B21" s="182" t="s">
        <v>102</v>
      </c>
      <c r="C21" s="11" t="s">
        <v>109</v>
      </c>
      <c r="D21" s="62">
        <v>27500</v>
      </c>
      <c r="E21" s="62">
        <v>41824</v>
      </c>
      <c r="F21" s="62">
        <v>94566</v>
      </c>
      <c r="G21" s="66">
        <v>99528</v>
      </c>
      <c r="H21" s="66">
        <v>95645</v>
      </c>
    </row>
    <row r="22" spans="2:9" ht="15.95" customHeight="1" x14ac:dyDescent="0.2">
      <c r="B22" s="182" t="s">
        <v>103</v>
      </c>
      <c r="C22" s="11" t="s">
        <v>109</v>
      </c>
      <c r="D22" s="62">
        <v>20000</v>
      </c>
      <c r="E22" s="62">
        <v>20090</v>
      </c>
      <c r="F22" s="62">
        <v>34044</v>
      </c>
      <c r="G22" s="66">
        <v>56742</v>
      </c>
      <c r="H22" s="66">
        <f>(64.58*H21)/100</f>
        <v>61767.540999999997</v>
      </c>
      <c r="I22" s="42"/>
    </row>
    <row r="23" spans="2:9" ht="15.95" customHeight="1" x14ac:dyDescent="0.2">
      <c r="B23" s="182" t="s">
        <v>104</v>
      </c>
      <c r="C23" s="11" t="s">
        <v>109</v>
      </c>
      <c r="D23" s="62">
        <v>3500</v>
      </c>
      <c r="E23" s="59" t="s">
        <v>5</v>
      </c>
      <c r="F23" s="59" t="s">
        <v>5</v>
      </c>
      <c r="G23" s="66">
        <v>0</v>
      </c>
      <c r="H23" s="66">
        <v>0</v>
      </c>
    </row>
    <row r="24" spans="2:9" ht="15.95" customHeight="1" x14ac:dyDescent="0.2">
      <c r="B24" s="182" t="s">
        <v>105</v>
      </c>
      <c r="C24" s="11" t="s">
        <v>109</v>
      </c>
      <c r="D24" s="62">
        <v>2500</v>
      </c>
      <c r="E24" s="62">
        <v>16045</v>
      </c>
      <c r="F24" s="62">
        <v>37826</v>
      </c>
      <c r="G24" s="66">
        <v>42785</v>
      </c>
      <c r="H24" s="66">
        <f>(17.46*H21)/100</f>
        <v>16699.617000000002</v>
      </c>
    </row>
    <row r="25" spans="2:9" ht="15.95" customHeight="1" x14ac:dyDescent="0.2">
      <c r="B25" s="182" t="s">
        <v>106</v>
      </c>
      <c r="C25" s="11" t="s">
        <v>109</v>
      </c>
      <c r="D25" s="62">
        <v>1500</v>
      </c>
      <c r="E25" s="62">
        <v>5689</v>
      </c>
      <c r="F25" s="62">
        <v>6620</v>
      </c>
      <c r="G25" s="66">
        <v>0</v>
      </c>
      <c r="H25" s="66">
        <f>(4.68*H21)/100</f>
        <v>4476.1859999999997</v>
      </c>
    </row>
    <row r="26" spans="2:9" ht="15.95" customHeight="1" x14ac:dyDescent="0.2">
      <c r="B26" s="182" t="s">
        <v>107</v>
      </c>
      <c r="C26" s="11" t="s">
        <v>109</v>
      </c>
      <c r="D26" s="59" t="s">
        <v>5</v>
      </c>
      <c r="E26" s="59" t="s">
        <v>5</v>
      </c>
      <c r="F26" s="62">
        <v>16076</v>
      </c>
      <c r="G26" s="66">
        <v>0</v>
      </c>
      <c r="H26" s="66">
        <f>(13.28*H21)/100</f>
        <v>12701.655999999999</v>
      </c>
    </row>
    <row r="27" spans="2:9" ht="15.95" customHeight="1" x14ac:dyDescent="0.2">
      <c r="B27" s="69" t="s">
        <v>108</v>
      </c>
      <c r="C27" s="4"/>
      <c r="D27" s="4"/>
      <c r="E27" s="4"/>
      <c r="F27" s="21"/>
    </row>
    <row r="28" spans="2:9" ht="15.95" customHeight="1" x14ac:dyDescent="0.2"/>
    <row r="29" spans="2:9" s="82" customFormat="1" ht="15.95" customHeight="1" x14ac:dyDescent="0.25">
      <c r="B29" s="5" t="s">
        <v>111</v>
      </c>
      <c r="C29" s="86" t="s">
        <v>125</v>
      </c>
      <c r="D29" s="86">
        <v>2021</v>
      </c>
      <c r="E29" s="86">
        <v>2022</v>
      </c>
      <c r="F29" s="86">
        <v>2023</v>
      </c>
      <c r="G29" s="86">
        <v>2024</v>
      </c>
      <c r="H29" s="86">
        <v>2025</v>
      </c>
    </row>
    <row r="30" spans="2:9" ht="15.95" customHeight="1" x14ac:dyDescent="0.2">
      <c r="B30" s="10" t="s">
        <v>112</v>
      </c>
      <c r="C30" s="31" t="s">
        <v>109</v>
      </c>
      <c r="D30" s="66">
        <v>23411</v>
      </c>
      <c r="E30" s="66">
        <v>24653</v>
      </c>
      <c r="F30" s="66">
        <v>32963</v>
      </c>
      <c r="G30" s="66">
        <v>39763</v>
      </c>
      <c r="H30" s="66">
        <v>51654</v>
      </c>
    </row>
    <row r="31" spans="2:9" ht="15.95" customHeight="1" x14ac:dyDescent="0.2">
      <c r="B31" s="182" t="s">
        <v>113</v>
      </c>
      <c r="C31" s="31" t="s">
        <v>109</v>
      </c>
      <c r="D31" s="66">
        <v>4371</v>
      </c>
      <c r="E31" s="66">
        <v>7081</v>
      </c>
      <c r="F31" s="66">
        <v>8136</v>
      </c>
      <c r="G31" s="66">
        <v>9576</v>
      </c>
      <c r="H31" s="66">
        <v>10854</v>
      </c>
    </row>
    <row r="32" spans="2:9" ht="15.95" customHeight="1" x14ac:dyDescent="0.2">
      <c r="B32" s="182" t="s">
        <v>93</v>
      </c>
      <c r="C32" s="31" t="s">
        <v>109</v>
      </c>
      <c r="D32" s="66">
        <v>4022</v>
      </c>
      <c r="E32" s="66">
        <v>4781</v>
      </c>
      <c r="F32" s="66">
        <v>5635</v>
      </c>
      <c r="G32" s="66">
        <v>6883</v>
      </c>
      <c r="H32" s="66">
        <v>8327</v>
      </c>
    </row>
    <row r="33" spans="2:8" ht="15.95" customHeight="1" x14ac:dyDescent="0.2">
      <c r="B33" s="182" t="s">
        <v>1</v>
      </c>
      <c r="C33" s="24" t="s">
        <v>2</v>
      </c>
      <c r="D33" s="88">
        <v>15.4</v>
      </c>
      <c r="E33" s="88">
        <v>20.7</v>
      </c>
      <c r="F33" s="88">
        <v>23</v>
      </c>
      <c r="G33" s="88">
        <v>27</v>
      </c>
      <c r="H33" s="88">
        <v>31.4</v>
      </c>
    </row>
    <row r="34" spans="2:8" ht="15.95" customHeight="1" x14ac:dyDescent="0.2">
      <c r="B34" s="182" t="s">
        <v>94</v>
      </c>
      <c r="C34" s="24" t="s">
        <v>110</v>
      </c>
      <c r="D34" s="66">
        <v>9810275</v>
      </c>
      <c r="E34" s="66">
        <v>10634896</v>
      </c>
      <c r="F34" s="66">
        <v>7064379</v>
      </c>
      <c r="G34" s="66">
        <v>8056805</v>
      </c>
      <c r="H34" s="66">
        <v>8256137</v>
      </c>
    </row>
    <row r="35" spans="2:8" ht="15.95" customHeight="1" x14ac:dyDescent="0.2">
      <c r="B35" s="182" t="s">
        <v>114</v>
      </c>
      <c r="C35" s="24" t="s">
        <v>110</v>
      </c>
      <c r="D35" s="74" t="s">
        <v>7</v>
      </c>
      <c r="E35" s="74" t="s">
        <v>8</v>
      </c>
      <c r="F35" s="74" t="s">
        <v>8</v>
      </c>
      <c r="G35" s="66" t="s">
        <v>9</v>
      </c>
      <c r="H35" s="74" t="s">
        <v>8</v>
      </c>
    </row>
    <row r="36" spans="2:8" ht="15.95" customHeight="1" x14ac:dyDescent="0.2">
      <c r="B36" s="182" t="s">
        <v>115</v>
      </c>
      <c r="C36" s="24" t="s">
        <v>110</v>
      </c>
      <c r="D36" s="74" t="s">
        <v>10</v>
      </c>
      <c r="E36" s="74" t="s">
        <v>7</v>
      </c>
      <c r="F36" s="74" t="s">
        <v>11</v>
      </c>
      <c r="G36" s="66" t="s">
        <v>7</v>
      </c>
      <c r="H36" s="74" t="s">
        <v>11</v>
      </c>
    </row>
    <row r="37" spans="2:8" ht="15.95" customHeight="1" x14ac:dyDescent="0.2">
      <c r="B37" s="182" t="s">
        <v>116</v>
      </c>
      <c r="C37" s="24" t="s">
        <v>110</v>
      </c>
      <c r="D37" s="66">
        <v>214256</v>
      </c>
      <c r="E37" s="66">
        <v>218075</v>
      </c>
      <c r="F37" s="66">
        <v>223087</v>
      </c>
      <c r="G37" s="66">
        <v>227855</v>
      </c>
      <c r="H37" s="66">
        <v>228276</v>
      </c>
    </row>
    <row r="38" spans="2:8" ht="15.95" customHeight="1" x14ac:dyDescent="0.2">
      <c r="B38" s="182" t="s">
        <v>117</v>
      </c>
      <c r="C38" s="24" t="s">
        <v>109</v>
      </c>
      <c r="D38" s="66">
        <v>785272</v>
      </c>
      <c r="E38" s="66">
        <v>891325</v>
      </c>
      <c r="F38" s="66">
        <v>947287</v>
      </c>
      <c r="G38" s="66">
        <v>1284941</v>
      </c>
      <c r="H38" s="66">
        <v>1182847</v>
      </c>
    </row>
    <row r="39" spans="2:8" ht="15.95" customHeight="1" x14ac:dyDescent="0.2">
      <c r="B39" s="182" t="s">
        <v>118</v>
      </c>
      <c r="C39" s="24" t="s">
        <v>109</v>
      </c>
      <c r="D39" s="66">
        <v>104736</v>
      </c>
      <c r="E39" s="66">
        <v>85295</v>
      </c>
      <c r="F39" s="66">
        <v>85794</v>
      </c>
      <c r="G39" s="66">
        <v>56180</v>
      </c>
      <c r="H39" s="66">
        <v>45673</v>
      </c>
    </row>
    <row r="40" spans="2:8" ht="15.95" customHeight="1" x14ac:dyDescent="0.2">
      <c r="B40" s="182" t="s">
        <v>119</v>
      </c>
      <c r="C40" s="24" t="s">
        <v>109</v>
      </c>
      <c r="D40" s="74">
        <v>825</v>
      </c>
      <c r="E40" s="66">
        <v>795</v>
      </c>
      <c r="F40" s="66">
        <v>828</v>
      </c>
      <c r="G40" s="66">
        <v>1208</v>
      </c>
      <c r="H40" s="66">
        <v>1229</v>
      </c>
    </row>
    <row r="41" spans="2:8" ht="15.95" customHeight="1" x14ac:dyDescent="0.2">
      <c r="B41" s="183" t="s">
        <v>120</v>
      </c>
      <c r="C41" s="24" t="s">
        <v>109</v>
      </c>
      <c r="D41" s="74" t="s">
        <v>38</v>
      </c>
      <c r="E41" s="74" t="s">
        <v>38</v>
      </c>
      <c r="F41" s="74" t="s">
        <v>38</v>
      </c>
      <c r="G41" s="74" t="s">
        <v>38</v>
      </c>
      <c r="H41" s="66">
        <v>40.700000000000003</v>
      </c>
    </row>
    <row r="42" spans="2:8" ht="15.95" customHeight="1" x14ac:dyDescent="0.2">
      <c r="B42" s="182" t="s">
        <v>121</v>
      </c>
      <c r="C42" s="24" t="s">
        <v>110</v>
      </c>
      <c r="D42" s="74">
        <v>5</v>
      </c>
      <c r="E42" s="74">
        <v>5</v>
      </c>
      <c r="F42" s="74">
        <v>1</v>
      </c>
      <c r="G42" s="66">
        <v>2</v>
      </c>
      <c r="H42" s="66">
        <v>74</v>
      </c>
    </row>
    <row r="43" spans="2:8" ht="15.95" customHeight="1" x14ac:dyDescent="0.2">
      <c r="B43" s="182" t="s">
        <v>122</v>
      </c>
      <c r="C43" s="24" t="s">
        <v>109</v>
      </c>
      <c r="D43" s="74">
        <v>15</v>
      </c>
      <c r="E43" s="74">
        <v>52</v>
      </c>
      <c r="F43" s="74">
        <v>1.4</v>
      </c>
      <c r="G43" s="60">
        <v>2.6</v>
      </c>
      <c r="H43" s="60">
        <v>2.2000000000000002</v>
      </c>
    </row>
    <row r="44" spans="2:8" ht="15.95" customHeight="1" x14ac:dyDescent="0.2">
      <c r="B44" s="69" t="s">
        <v>108</v>
      </c>
      <c r="C44" s="4"/>
      <c r="D44" s="4"/>
      <c r="E44" s="4"/>
      <c r="F44" s="21"/>
    </row>
    <row r="45" spans="2:8" ht="15.95" customHeight="1" x14ac:dyDescent="0.2"/>
    <row r="46" spans="2:8" s="82" customFormat="1" ht="15.95" customHeight="1" x14ac:dyDescent="0.25">
      <c r="B46" s="85" t="s">
        <v>123</v>
      </c>
      <c r="C46" s="86" t="s">
        <v>125</v>
      </c>
      <c r="D46" s="86">
        <v>2021</v>
      </c>
      <c r="E46" s="86">
        <v>2022</v>
      </c>
      <c r="F46" s="86">
        <v>2023</v>
      </c>
      <c r="G46" s="86">
        <v>2024</v>
      </c>
      <c r="H46" s="86">
        <v>2025</v>
      </c>
    </row>
    <row r="47" spans="2:8" ht="15.95" customHeight="1" x14ac:dyDescent="0.2">
      <c r="B47" s="87" t="s">
        <v>112</v>
      </c>
      <c r="C47" s="31" t="s">
        <v>109</v>
      </c>
      <c r="D47" s="66">
        <v>22649</v>
      </c>
      <c r="E47" s="66">
        <v>18733</v>
      </c>
      <c r="F47" s="66">
        <v>15869</v>
      </c>
      <c r="G47" s="66">
        <v>16606</v>
      </c>
      <c r="H47" s="66">
        <v>18169</v>
      </c>
    </row>
    <row r="48" spans="2:8" ht="15.95" customHeight="1" x14ac:dyDescent="0.2">
      <c r="B48" s="87" t="s">
        <v>113</v>
      </c>
      <c r="C48" s="31" t="s">
        <v>109</v>
      </c>
      <c r="D48" s="66">
        <v>3369</v>
      </c>
      <c r="E48" s="66">
        <v>4401</v>
      </c>
      <c r="F48" s="66">
        <v>3950</v>
      </c>
      <c r="G48" s="66">
        <v>4425</v>
      </c>
      <c r="H48" s="66">
        <v>4333</v>
      </c>
    </row>
    <row r="49" spans="2:8" ht="15.95" customHeight="1" x14ac:dyDescent="0.2">
      <c r="B49" s="87" t="s">
        <v>93</v>
      </c>
      <c r="C49" s="31" t="s">
        <v>109</v>
      </c>
      <c r="D49" s="66">
        <v>2007</v>
      </c>
      <c r="E49" s="66">
        <v>2733</v>
      </c>
      <c r="F49" s="66">
        <v>2470</v>
      </c>
      <c r="G49" s="66">
        <v>2827</v>
      </c>
      <c r="H49" s="66">
        <v>2800</v>
      </c>
    </row>
    <row r="50" spans="2:8" ht="15.95" customHeight="1" x14ac:dyDescent="0.2">
      <c r="B50" s="87" t="s">
        <v>1</v>
      </c>
      <c r="C50" s="24" t="s">
        <v>2</v>
      </c>
      <c r="D50" s="88">
        <v>27</v>
      </c>
      <c r="E50" s="74">
        <v>28.4</v>
      </c>
      <c r="F50" s="74">
        <v>22.9</v>
      </c>
      <c r="G50" s="60">
        <v>24.2</v>
      </c>
      <c r="H50" s="60">
        <v>24.4</v>
      </c>
    </row>
    <row r="51" spans="2:8" ht="15.95" customHeight="1" x14ac:dyDescent="0.2">
      <c r="B51" s="87" t="s">
        <v>94</v>
      </c>
      <c r="C51" s="24" t="s">
        <v>110</v>
      </c>
      <c r="D51" s="66">
        <v>184728</v>
      </c>
      <c r="E51" s="66">
        <v>195983</v>
      </c>
      <c r="F51" s="66">
        <v>206761</v>
      </c>
      <c r="G51" s="66">
        <v>218308</v>
      </c>
      <c r="H51" s="66">
        <v>228765</v>
      </c>
    </row>
    <row r="52" spans="2:8" ht="15.95" customHeight="1" x14ac:dyDescent="0.2">
      <c r="B52" s="87" t="s">
        <v>124</v>
      </c>
      <c r="C52" s="24" t="s">
        <v>110</v>
      </c>
      <c r="D52" s="74" t="s">
        <v>12</v>
      </c>
      <c r="E52" s="74" t="s">
        <v>12</v>
      </c>
      <c r="F52" s="74" t="s">
        <v>12</v>
      </c>
      <c r="G52" s="66" t="s">
        <v>12</v>
      </c>
      <c r="H52" s="66" t="s">
        <v>12</v>
      </c>
    </row>
    <row r="53" spans="2:8" ht="15.95" customHeight="1" x14ac:dyDescent="0.2">
      <c r="B53" s="69" t="s">
        <v>108</v>
      </c>
      <c r="C53" s="44"/>
      <c r="D53" s="44"/>
      <c r="E53" s="44"/>
      <c r="F53" s="44"/>
      <c r="G53" s="45"/>
      <c r="H53" s="23"/>
    </row>
    <row r="54" spans="2:8" ht="15.95" customHeight="1" x14ac:dyDescent="0.2"/>
    <row r="55" spans="2:8" s="82" customFormat="1" ht="15.95" customHeight="1" x14ac:dyDescent="0.25">
      <c r="B55" s="85" t="s">
        <v>126</v>
      </c>
      <c r="C55" s="86" t="s">
        <v>125</v>
      </c>
      <c r="D55" s="86">
        <v>2021</v>
      </c>
      <c r="E55" s="86">
        <v>2022</v>
      </c>
      <c r="F55" s="86">
        <v>2023</v>
      </c>
      <c r="G55" s="86">
        <v>2024</v>
      </c>
      <c r="H55" s="86">
        <v>2025</v>
      </c>
    </row>
    <row r="56" spans="2:8" ht="15.95" customHeight="1" x14ac:dyDescent="0.2">
      <c r="B56" s="87" t="s">
        <v>93</v>
      </c>
      <c r="C56" s="66" t="s">
        <v>109</v>
      </c>
      <c r="D56" s="66">
        <v>1621</v>
      </c>
      <c r="E56" s="66">
        <v>1649</v>
      </c>
      <c r="F56" s="66">
        <v>751</v>
      </c>
      <c r="G56" s="66">
        <v>959</v>
      </c>
      <c r="H56" s="66">
        <v>1472</v>
      </c>
    </row>
    <row r="57" spans="2:8" ht="15.95" customHeight="1" x14ac:dyDescent="0.2">
      <c r="B57" s="87" t="s">
        <v>127</v>
      </c>
      <c r="C57" s="74" t="s">
        <v>109</v>
      </c>
      <c r="D57" s="66">
        <v>956344</v>
      </c>
      <c r="E57" s="66">
        <v>1008853</v>
      </c>
      <c r="F57" s="66">
        <v>1161116</v>
      </c>
      <c r="G57" s="66">
        <v>1425818</v>
      </c>
      <c r="H57" s="66">
        <v>1699635</v>
      </c>
    </row>
    <row r="58" spans="2:8" ht="15.95" customHeight="1" x14ac:dyDescent="0.2">
      <c r="B58" s="87" t="s">
        <v>1</v>
      </c>
      <c r="C58" s="74" t="s">
        <v>2</v>
      </c>
      <c r="D58" s="60">
        <v>23.3</v>
      </c>
      <c r="E58" s="60">
        <v>22.9</v>
      </c>
      <c r="F58" s="60">
        <v>13</v>
      </c>
      <c r="G58" s="60">
        <v>20.9</v>
      </c>
      <c r="H58" s="60">
        <v>27.2</v>
      </c>
    </row>
    <row r="59" spans="2:8" ht="15.95" customHeight="1" x14ac:dyDescent="0.2">
      <c r="B59" s="87" t="s">
        <v>128</v>
      </c>
      <c r="C59" s="74" t="s">
        <v>2</v>
      </c>
      <c r="D59" s="74">
        <v>72</v>
      </c>
      <c r="E59" s="66">
        <v>79</v>
      </c>
      <c r="F59" s="66">
        <v>83</v>
      </c>
      <c r="G59" s="66">
        <v>77</v>
      </c>
      <c r="H59" s="66">
        <v>76</v>
      </c>
    </row>
    <row r="60" spans="2:8" ht="15.95" customHeight="1" x14ac:dyDescent="0.2">
      <c r="B60" s="87" t="s">
        <v>129</v>
      </c>
      <c r="C60" s="74" t="s">
        <v>109</v>
      </c>
      <c r="D60" s="66">
        <v>1318</v>
      </c>
      <c r="E60" s="66">
        <v>1089</v>
      </c>
      <c r="F60" s="66">
        <v>1074</v>
      </c>
      <c r="G60" s="66">
        <v>868</v>
      </c>
      <c r="H60" s="66">
        <v>1101</v>
      </c>
    </row>
    <row r="61" spans="2:8" ht="15.95" customHeight="1" x14ac:dyDescent="0.2">
      <c r="B61" s="87" t="s">
        <v>130</v>
      </c>
      <c r="C61" s="74" t="s">
        <v>109</v>
      </c>
      <c r="D61" s="66">
        <v>2149</v>
      </c>
      <c r="E61" s="66">
        <v>1483</v>
      </c>
      <c r="F61" s="66">
        <v>1235</v>
      </c>
      <c r="G61" s="66">
        <v>1635</v>
      </c>
      <c r="H61" s="66">
        <v>2034</v>
      </c>
    </row>
    <row r="62" spans="2:8" ht="15.95" customHeight="1" x14ac:dyDescent="0.2">
      <c r="B62" s="87" t="s">
        <v>131</v>
      </c>
      <c r="C62" s="74" t="s">
        <v>109</v>
      </c>
      <c r="D62" s="66">
        <v>1169</v>
      </c>
      <c r="E62" s="66">
        <v>4108</v>
      </c>
      <c r="F62" s="66">
        <v>4075</v>
      </c>
      <c r="G62" s="66">
        <v>6168</v>
      </c>
      <c r="H62" s="66">
        <v>6956</v>
      </c>
    </row>
    <row r="63" spans="2:8" ht="15.95" customHeight="1" x14ac:dyDescent="0.2">
      <c r="B63" s="87" t="s">
        <v>132</v>
      </c>
      <c r="C63" s="74" t="s">
        <v>109</v>
      </c>
      <c r="D63" s="74">
        <v>466</v>
      </c>
      <c r="E63" s="66">
        <v>241</v>
      </c>
      <c r="F63" s="66">
        <v>532</v>
      </c>
      <c r="G63" s="66">
        <v>754</v>
      </c>
      <c r="H63" s="66">
        <v>742</v>
      </c>
    </row>
    <row r="64" spans="2:8" ht="15.95" customHeight="1" x14ac:dyDescent="0.2">
      <c r="B64" s="87" t="s">
        <v>133</v>
      </c>
      <c r="C64" s="74" t="s">
        <v>109</v>
      </c>
      <c r="D64" s="74">
        <v>120</v>
      </c>
      <c r="E64" s="66">
        <v>437</v>
      </c>
      <c r="F64" s="66">
        <v>1357</v>
      </c>
      <c r="G64" s="66">
        <v>1905</v>
      </c>
      <c r="H64" s="66">
        <v>1608</v>
      </c>
    </row>
    <row r="65" spans="2:8" ht="15.95" customHeight="1" x14ac:dyDescent="0.2">
      <c r="B65" s="87" t="s">
        <v>134</v>
      </c>
      <c r="C65" s="74" t="s">
        <v>109</v>
      </c>
      <c r="D65" s="74">
        <v>215</v>
      </c>
      <c r="E65" s="66">
        <v>291</v>
      </c>
      <c r="F65" s="66">
        <v>301</v>
      </c>
      <c r="G65" s="66">
        <v>40</v>
      </c>
      <c r="H65" s="66">
        <v>141</v>
      </c>
    </row>
    <row r="66" spans="2:8" ht="15.95" customHeight="1" x14ac:dyDescent="0.2">
      <c r="B66" s="87" t="s">
        <v>135</v>
      </c>
      <c r="C66" s="74" t="s">
        <v>109</v>
      </c>
      <c r="D66" s="74">
        <v>305</v>
      </c>
      <c r="E66" s="66">
        <v>2593</v>
      </c>
      <c r="F66" s="66">
        <v>1105</v>
      </c>
      <c r="G66" s="66">
        <v>2544</v>
      </c>
      <c r="H66" s="66">
        <v>3609</v>
      </c>
    </row>
    <row r="67" spans="2:8" ht="15.95" customHeight="1" x14ac:dyDescent="0.2">
      <c r="B67" s="87" t="s">
        <v>136</v>
      </c>
      <c r="C67" s="74" t="s">
        <v>109</v>
      </c>
      <c r="D67" s="74">
        <v>0</v>
      </c>
      <c r="E67" s="66">
        <v>408</v>
      </c>
      <c r="F67" s="66">
        <v>699</v>
      </c>
      <c r="G67" s="66">
        <v>887</v>
      </c>
      <c r="H67" s="66">
        <v>856</v>
      </c>
    </row>
    <row r="68" spans="2:8" ht="15.95" customHeight="1" x14ac:dyDescent="0.2">
      <c r="B68" s="93" t="s">
        <v>137</v>
      </c>
    </row>
    <row r="69" spans="2:8" ht="15.95" customHeight="1" x14ac:dyDescent="0.2">
      <c r="B69" s="69" t="s">
        <v>138</v>
      </c>
    </row>
    <row r="70" spans="2:8" ht="15.95" customHeight="1" x14ac:dyDescent="0.2"/>
    <row r="71" spans="2:8" s="82" customFormat="1" ht="15.95" customHeight="1" x14ac:dyDescent="0.25">
      <c r="B71" s="85" t="s">
        <v>139</v>
      </c>
      <c r="C71" s="86" t="s">
        <v>125</v>
      </c>
      <c r="D71" s="86">
        <v>2021</v>
      </c>
      <c r="E71" s="86">
        <v>2022</v>
      </c>
      <c r="F71" s="86">
        <v>2023</v>
      </c>
      <c r="G71" s="86">
        <v>2024</v>
      </c>
      <c r="H71" s="86">
        <v>2025</v>
      </c>
    </row>
    <row r="72" spans="2:8" ht="15.95" customHeight="1" x14ac:dyDescent="0.2">
      <c r="B72" s="87" t="s">
        <v>93</v>
      </c>
      <c r="C72" s="74" t="s">
        <v>109</v>
      </c>
      <c r="D72" s="66">
        <v>23</v>
      </c>
      <c r="E72" s="66">
        <v>36</v>
      </c>
      <c r="F72" s="66">
        <v>51</v>
      </c>
      <c r="G72" s="66">
        <v>26</v>
      </c>
      <c r="H72" s="66">
        <v>52</v>
      </c>
    </row>
    <row r="73" spans="2:8" ht="15.95" customHeight="1" x14ac:dyDescent="0.2">
      <c r="B73" s="87" t="s">
        <v>140</v>
      </c>
      <c r="C73" s="74" t="s">
        <v>109</v>
      </c>
      <c r="D73" s="66">
        <v>1026</v>
      </c>
      <c r="E73" s="66">
        <v>975</v>
      </c>
      <c r="F73" s="66">
        <v>938</v>
      </c>
      <c r="G73" s="66">
        <v>1219</v>
      </c>
      <c r="H73" s="66">
        <v>1297</v>
      </c>
    </row>
    <row r="74" spans="2:8" ht="15.95" customHeight="1" x14ac:dyDescent="0.2">
      <c r="B74" s="87" t="s">
        <v>1</v>
      </c>
      <c r="C74" s="74" t="s">
        <v>2</v>
      </c>
      <c r="D74" s="88">
        <v>7.7</v>
      </c>
      <c r="E74" s="88">
        <v>11.4</v>
      </c>
      <c r="F74" s="88" t="s">
        <v>70</v>
      </c>
      <c r="G74" s="88">
        <v>6.6</v>
      </c>
      <c r="H74" s="66">
        <v>11.7</v>
      </c>
    </row>
    <row r="75" spans="2:8" ht="15.95" customHeight="1" x14ac:dyDescent="0.2">
      <c r="B75" s="69" t="s">
        <v>108</v>
      </c>
    </row>
    <row r="76" spans="2:8" ht="15.95" customHeight="1" x14ac:dyDescent="0.2"/>
    <row r="77" spans="2:8" s="82" customFormat="1" ht="15.95" customHeight="1" x14ac:dyDescent="0.25">
      <c r="B77" s="85" t="s">
        <v>141</v>
      </c>
      <c r="C77" s="86" t="s">
        <v>125</v>
      </c>
      <c r="D77" s="86">
        <v>2021</v>
      </c>
      <c r="E77" s="86">
        <v>2022</v>
      </c>
      <c r="F77" s="86">
        <v>2023</v>
      </c>
      <c r="G77" s="86">
        <v>2024</v>
      </c>
      <c r="H77" s="86">
        <v>2025</v>
      </c>
    </row>
    <row r="78" spans="2:8" ht="15.95" customHeight="1" x14ac:dyDescent="0.2">
      <c r="B78" s="63" t="s">
        <v>93</v>
      </c>
      <c r="C78" s="58" t="s">
        <v>109</v>
      </c>
      <c r="D78" s="62">
        <v>669</v>
      </c>
      <c r="E78" s="62">
        <v>598</v>
      </c>
      <c r="F78" s="62">
        <v>665</v>
      </c>
      <c r="G78" s="62">
        <v>997</v>
      </c>
      <c r="H78" s="66">
        <v>1214</v>
      </c>
    </row>
    <row r="79" spans="2:8" ht="15.95" customHeight="1" x14ac:dyDescent="0.2">
      <c r="B79" s="63" t="s">
        <v>142</v>
      </c>
      <c r="C79" s="58" t="s">
        <v>109</v>
      </c>
      <c r="D79" s="62">
        <v>37489</v>
      </c>
      <c r="E79" s="62">
        <v>36312</v>
      </c>
      <c r="F79" s="62">
        <v>44496</v>
      </c>
      <c r="G79" s="66">
        <v>48053</v>
      </c>
      <c r="H79" s="66">
        <v>54107</v>
      </c>
    </row>
    <row r="80" spans="2:8" ht="15.95" customHeight="1" x14ac:dyDescent="0.2">
      <c r="B80" s="63" t="s">
        <v>143</v>
      </c>
      <c r="C80" s="58" t="s">
        <v>109</v>
      </c>
      <c r="D80" s="62">
        <v>669</v>
      </c>
      <c r="E80" s="62">
        <v>830</v>
      </c>
      <c r="F80" s="62">
        <v>885</v>
      </c>
      <c r="G80" s="66">
        <v>550</v>
      </c>
      <c r="H80" s="66">
        <v>485</v>
      </c>
    </row>
    <row r="81" spans="2:8" ht="15.95" customHeight="1" x14ac:dyDescent="0.2">
      <c r="B81" s="63" t="s">
        <v>144</v>
      </c>
      <c r="C81" s="58" t="s">
        <v>2</v>
      </c>
      <c r="D81" s="59">
        <v>1.8</v>
      </c>
      <c r="E81" s="59">
        <v>2.2999999999999998</v>
      </c>
      <c r="F81" s="59">
        <v>2</v>
      </c>
      <c r="G81" s="60">
        <v>1.1000000000000001</v>
      </c>
      <c r="H81" s="60">
        <v>0.9</v>
      </c>
    </row>
    <row r="82" spans="2:8" ht="15.95" customHeight="1" x14ac:dyDescent="0.2">
      <c r="B82" s="63" t="s">
        <v>145</v>
      </c>
      <c r="C82" s="58" t="s">
        <v>2</v>
      </c>
      <c r="D82" s="59" t="s">
        <v>5</v>
      </c>
      <c r="E82" s="59">
        <v>87.4</v>
      </c>
      <c r="F82" s="59">
        <v>96.6</v>
      </c>
      <c r="G82" s="60">
        <v>82</v>
      </c>
      <c r="H82" s="60">
        <v>85.6</v>
      </c>
    </row>
    <row r="83" spans="2:8" ht="15.95" customHeight="1" x14ac:dyDescent="0.2">
      <c r="B83" s="63" t="s">
        <v>1</v>
      </c>
      <c r="C83" s="58" t="s">
        <v>2</v>
      </c>
      <c r="D83" s="92">
        <v>7</v>
      </c>
      <c r="E83" s="59">
        <v>6</v>
      </c>
      <c r="F83" s="59">
        <v>6.2</v>
      </c>
      <c r="G83" s="60">
        <v>8.1</v>
      </c>
      <c r="H83" s="60">
        <v>8.4</v>
      </c>
    </row>
    <row r="84" spans="2:8" ht="15.95" customHeight="1" x14ac:dyDescent="0.2">
      <c r="B84" s="69" t="s">
        <v>108</v>
      </c>
      <c r="C84" s="4"/>
      <c r="D84" s="70"/>
      <c r="E84" s="51"/>
      <c r="F84" s="51"/>
    </row>
    <row r="85" spans="2:8" ht="15.95" customHeight="1" x14ac:dyDescent="0.2"/>
    <row r="86" spans="2:8" s="82" customFormat="1" ht="15.95" customHeight="1" x14ac:dyDescent="0.25">
      <c r="B86" s="85" t="s">
        <v>13</v>
      </c>
      <c r="C86" s="86" t="s">
        <v>125</v>
      </c>
      <c r="D86" s="86">
        <v>2021</v>
      </c>
      <c r="E86" s="86">
        <v>2022</v>
      </c>
      <c r="F86" s="86">
        <v>2023</v>
      </c>
      <c r="G86" s="86">
        <v>2024</v>
      </c>
      <c r="H86" s="86">
        <v>2025</v>
      </c>
    </row>
    <row r="87" spans="2:8" ht="15.95" customHeight="1" x14ac:dyDescent="0.2">
      <c r="B87" s="63" t="s">
        <v>93</v>
      </c>
      <c r="C87" s="58" t="s">
        <v>109</v>
      </c>
      <c r="D87" s="62">
        <v>3909</v>
      </c>
      <c r="E87" s="62">
        <v>1604</v>
      </c>
      <c r="F87" s="62">
        <v>2455</v>
      </c>
      <c r="G87" s="62">
        <v>2653.4</v>
      </c>
      <c r="H87" s="66">
        <v>3000</v>
      </c>
    </row>
    <row r="88" spans="2:8" ht="15.95" customHeight="1" x14ac:dyDescent="0.2">
      <c r="B88" s="63" t="s">
        <v>146</v>
      </c>
      <c r="C88" s="58" t="s">
        <v>109</v>
      </c>
      <c r="D88" s="62">
        <v>1093819</v>
      </c>
      <c r="E88" s="62">
        <v>1056391</v>
      </c>
      <c r="F88" s="62">
        <v>1168122</v>
      </c>
      <c r="G88" s="89">
        <v>1303176</v>
      </c>
      <c r="H88" s="66">
        <v>1581325</v>
      </c>
    </row>
    <row r="89" spans="2:8" ht="15.95" customHeight="1" x14ac:dyDescent="0.2">
      <c r="B89" s="87" t="s">
        <v>1</v>
      </c>
      <c r="C89" s="58" t="s">
        <v>2</v>
      </c>
      <c r="D89" s="58">
        <v>15.9</v>
      </c>
      <c r="E89" s="58">
        <v>6.7</v>
      </c>
      <c r="F89" s="58">
        <v>10.3</v>
      </c>
      <c r="G89" s="60">
        <v>11</v>
      </c>
      <c r="H89" s="60">
        <v>12.3</v>
      </c>
    </row>
    <row r="90" spans="2:8" ht="15.95" customHeight="1" x14ac:dyDescent="0.2">
      <c r="B90" s="87" t="s">
        <v>94</v>
      </c>
      <c r="C90" s="58" t="s">
        <v>110</v>
      </c>
      <c r="D90" s="62">
        <v>7860442</v>
      </c>
      <c r="E90" s="62">
        <v>7736362</v>
      </c>
      <c r="F90" s="66">
        <v>7751039</v>
      </c>
      <c r="G90" s="66">
        <v>7167334</v>
      </c>
      <c r="H90" s="66">
        <v>8451766</v>
      </c>
    </row>
    <row r="91" spans="2:8" ht="15.95" customHeight="1" x14ac:dyDescent="0.2">
      <c r="B91" s="87" t="s">
        <v>147</v>
      </c>
      <c r="C91" s="58" t="s">
        <v>110</v>
      </c>
      <c r="D91" s="58" t="s">
        <v>12</v>
      </c>
      <c r="E91" s="58" t="s">
        <v>12</v>
      </c>
      <c r="F91" s="58" t="s">
        <v>12</v>
      </c>
      <c r="G91" s="66" t="s">
        <v>14</v>
      </c>
      <c r="H91" s="66" t="s">
        <v>4</v>
      </c>
    </row>
    <row r="92" spans="2:8" ht="15.95" customHeight="1" x14ac:dyDescent="0.2">
      <c r="B92" s="69" t="s">
        <v>108</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22D04-BFAF-4627-9697-7B774AD01C0D}">
  <dimension ref="A1:I182"/>
  <sheetViews>
    <sheetView topLeftCell="A105" zoomScale="115" zoomScaleNormal="115" workbookViewId="0">
      <selection activeCell="B135" sqref="B135"/>
    </sheetView>
  </sheetViews>
  <sheetFormatPr baseColWidth="10" defaultColWidth="11.42578125" defaultRowHeight="12.75" x14ac:dyDescent="0.2"/>
  <cols>
    <col min="1" max="1" width="5.5703125" style="2" customWidth="1"/>
    <col min="2" max="2" width="85.5703125" style="2" customWidth="1"/>
    <col min="3" max="7" width="11.5703125" style="2" customWidth="1"/>
    <col min="8" max="16384" width="11.42578125" style="2"/>
  </cols>
  <sheetData>
    <row r="1" spans="1:7" s="131" customFormat="1" ht="19.5" customHeight="1" x14ac:dyDescent="0.4">
      <c r="A1" s="13" t="s">
        <v>0</v>
      </c>
      <c r="B1" s="130"/>
    </row>
    <row r="2" spans="1:7" s="133" customFormat="1" ht="19.5" customHeight="1" x14ac:dyDescent="0.35">
      <c r="A2" s="39" t="s">
        <v>519</v>
      </c>
      <c r="B2" s="132"/>
    </row>
    <row r="3" spans="1:7" ht="18" customHeight="1" x14ac:dyDescent="0.2"/>
    <row r="4" spans="1:7" s="82" customFormat="1" ht="18" customHeight="1" x14ac:dyDescent="0.25">
      <c r="B4" s="141" t="s">
        <v>526</v>
      </c>
      <c r="C4" s="86" t="s">
        <v>125</v>
      </c>
      <c r="D4" s="86">
        <v>2022</v>
      </c>
      <c r="E4" s="86">
        <v>2023</v>
      </c>
      <c r="F4" s="86">
        <v>2024</v>
      </c>
      <c r="G4" s="86">
        <v>2025</v>
      </c>
    </row>
    <row r="5" spans="1:7" ht="18" customHeight="1" x14ac:dyDescent="0.2">
      <c r="B5" s="185" t="s">
        <v>527</v>
      </c>
      <c r="C5" s="186"/>
      <c r="D5" s="186"/>
      <c r="E5" s="186"/>
      <c r="F5" s="186"/>
      <c r="G5" s="187"/>
    </row>
    <row r="6" spans="1:7" ht="18" customHeight="1" x14ac:dyDescent="0.2">
      <c r="B6" s="87" t="s">
        <v>520</v>
      </c>
      <c r="C6" s="74" t="s">
        <v>58</v>
      </c>
      <c r="D6" s="60">
        <v>1903.6</v>
      </c>
      <c r="E6" s="60">
        <v>2311.6</v>
      </c>
      <c r="F6" s="60">
        <v>2041.7</v>
      </c>
      <c r="G6" s="91">
        <v>1967.33</v>
      </c>
    </row>
    <row r="7" spans="1:7" ht="18" customHeight="1" x14ac:dyDescent="0.2">
      <c r="B7" s="87" t="s">
        <v>521</v>
      </c>
      <c r="C7" s="74" t="s">
        <v>58</v>
      </c>
      <c r="D7" s="60" t="s">
        <v>38</v>
      </c>
      <c r="E7" s="60" t="s">
        <v>38</v>
      </c>
      <c r="F7" s="60">
        <v>293.8</v>
      </c>
      <c r="G7" s="91">
        <v>533.14</v>
      </c>
    </row>
    <row r="8" spans="1:7" ht="18" customHeight="1" x14ac:dyDescent="0.2">
      <c r="B8" s="87" t="s">
        <v>522</v>
      </c>
      <c r="C8" s="74" t="s">
        <v>58</v>
      </c>
      <c r="D8" s="60">
        <v>542.79999999999995</v>
      </c>
      <c r="E8" s="60">
        <v>818.5</v>
      </c>
      <c r="F8" s="60">
        <v>1134</v>
      </c>
      <c r="G8" s="91">
        <v>798.05</v>
      </c>
    </row>
    <row r="9" spans="1:7" ht="18" customHeight="1" x14ac:dyDescent="0.2">
      <c r="B9" s="87" t="s">
        <v>523</v>
      </c>
      <c r="C9" s="74" t="s">
        <v>58</v>
      </c>
      <c r="D9" s="60">
        <v>4</v>
      </c>
      <c r="E9" s="60">
        <v>15.4</v>
      </c>
      <c r="F9" s="60">
        <v>24.8</v>
      </c>
      <c r="G9" s="91">
        <v>19.22</v>
      </c>
    </row>
    <row r="10" spans="1:7" ht="18" customHeight="1" x14ac:dyDescent="0.2">
      <c r="B10" s="87" t="s">
        <v>524</v>
      </c>
      <c r="C10" s="74" t="s">
        <v>58</v>
      </c>
      <c r="D10" s="60">
        <v>11.1</v>
      </c>
      <c r="E10" s="60">
        <v>7.8</v>
      </c>
      <c r="F10" s="60">
        <v>6.8</v>
      </c>
      <c r="G10" s="91">
        <v>7.63</v>
      </c>
    </row>
    <row r="11" spans="1:7" ht="18" customHeight="1" x14ac:dyDescent="0.2">
      <c r="B11" s="87" t="s">
        <v>525</v>
      </c>
      <c r="C11" s="74" t="s">
        <v>58</v>
      </c>
      <c r="D11" s="60">
        <v>692.2</v>
      </c>
      <c r="E11" s="60">
        <v>851.4</v>
      </c>
      <c r="F11" s="60">
        <v>946</v>
      </c>
      <c r="G11" s="91">
        <v>1066.23</v>
      </c>
    </row>
    <row r="12" spans="1:7" ht="18" customHeight="1" x14ac:dyDescent="0.2">
      <c r="B12" s="176" t="s">
        <v>528</v>
      </c>
      <c r="C12" s="176"/>
      <c r="D12" s="176"/>
      <c r="E12" s="176"/>
      <c r="F12" s="176"/>
      <c r="G12" s="176"/>
    </row>
    <row r="13" spans="1:7" ht="18" customHeight="1" x14ac:dyDescent="0.2">
      <c r="B13" s="87" t="s">
        <v>520</v>
      </c>
      <c r="C13" s="74" t="s">
        <v>58</v>
      </c>
      <c r="D13" s="60">
        <v>1034.5</v>
      </c>
      <c r="E13" s="60">
        <v>517.20000000000005</v>
      </c>
      <c r="F13" s="60" t="s">
        <v>38</v>
      </c>
      <c r="G13" s="60" t="s">
        <v>38</v>
      </c>
    </row>
    <row r="14" spans="1:7" ht="18" customHeight="1" x14ac:dyDescent="0.2">
      <c r="B14" s="176" t="s">
        <v>59</v>
      </c>
      <c r="C14" s="176"/>
      <c r="D14" s="176"/>
      <c r="E14" s="176"/>
      <c r="F14" s="176"/>
      <c r="G14" s="176"/>
    </row>
    <row r="15" spans="1:7" ht="18" customHeight="1" x14ac:dyDescent="0.2">
      <c r="B15" s="87" t="s">
        <v>520</v>
      </c>
      <c r="C15" s="74" t="s">
        <v>58</v>
      </c>
      <c r="D15" s="60">
        <v>16701.2</v>
      </c>
      <c r="E15" s="60">
        <v>17826.3</v>
      </c>
      <c r="F15" s="60">
        <v>17989.5</v>
      </c>
      <c r="G15" s="91">
        <v>18199.88</v>
      </c>
    </row>
    <row r="16" spans="1:7" ht="18" customHeight="1" x14ac:dyDescent="0.2">
      <c r="B16" s="87" t="s">
        <v>521</v>
      </c>
      <c r="C16" s="74" t="s">
        <v>58</v>
      </c>
      <c r="D16" s="60">
        <v>13.1</v>
      </c>
      <c r="E16" s="60">
        <v>123.8</v>
      </c>
      <c r="F16" s="60">
        <v>25.1</v>
      </c>
      <c r="G16" s="91">
        <v>5.25</v>
      </c>
    </row>
    <row r="17" spans="1:7" ht="18" customHeight="1" x14ac:dyDescent="0.2">
      <c r="B17" s="87" t="s">
        <v>530</v>
      </c>
      <c r="C17" s="74" t="s">
        <v>58</v>
      </c>
      <c r="D17" s="60">
        <v>30.3</v>
      </c>
      <c r="E17" s="60">
        <v>95.5</v>
      </c>
      <c r="F17" s="60">
        <v>35.299999999999997</v>
      </c>
      <c r="G17" s="91">
        <v>4.9400000000000004</v>
      </c>
    </row>
    <row r="18" spans="1:7" ht="18" customHeight="1" x14ac:dyDescent="0.2">
      <c r="B18" s="87" t="s">
        <v>524</v>
      </c>
      <c r="C18" s="74" t="s">
        <v>58</v>
      </c>
      <c r="D18" s="60">
        <v>1095.4000000000001</v>
      </c>
      <c r="E18" s="60">
        <v>2838.4</v>
      </c>
      <c r="F18" s="60">
        <v>1730.3</v>
      </c>
      <c r="G18" s="91">
        <v>2220.0700000000002</v>
      </c>
    </row>
    <row r="19" spans="1:7" ht="18" customHeight="1" x14ac:dyDescent="0.2">
      <c r="B19" s="87" t="s">
        <v>531</v>
      </c>
      <c r="C19" s="74" t="s">
        <v>58</v>
      </c>
      <c r="D19" s="60">
        <v>455758.8</v>
      </c>
      <c r="E19" s="60">
        <v>472113.1</v>
      </c>
      <c r="F19" s="60">
        <v>466240</v>
      </c>
      <c r="G19" s="91">
        <v>459147.77</v>
      </c>
    </row>
    <row r="20" spans="1:7" ht="18" customHeight="1" x14ac:dyDescent="0.2">
      <c r="B20" s="87" t="s">
        <v>532</v>
      </c>
      <c r="C20" s="74" t="s">
        <v>58</v>
      </c>
      <c r="D20" s="60">
        <v>455758.8</v>
      </c>
      <c r="E20" s="60">
        <v>472113.1</v>
      </c>
      <c r="F20" s="60">
        <v>407642.5</v>
      </c>
      <c r="G20" s="91">
        <v>404814.77</v>
      </c>
    </row>
    <row r="21" spans="1:7" ht="18" customHeight="1" x14ac:dyDescent="0.2">
      <c r="B21" s="87" t="s">
        <v>533</v>
      </c>
      <c r="C21" s="74" t="s">
        <v>58</v>
      </c>
      <c r="D21" s="74" t="s">
        <v>38</v>
      </c>
      <c r="E21" s="60" t="s">
        <v>38</v>
      </c>
      <c r="F21" s="60">
        <v>58597.599999999999</v>
      </c>
      <c r="G21" s="91">
        <v>53332.97</v>
      </c>
    </row>
    <row r="22" spans="1:7" ht="18" customHeight="1" x14ac:dyDescent="0.2">
      <c r="B22" s="87" t="s">
        <v>534</v>
      </c>
      <c r="C22" s="74" t="s">
        <v>58</v>
      </c>
      <c r="D22" s="74" t="s">
        <v>38</v>
      </c>
      <c r="E22" s="60" t="s">
        <v>38</v>
      </c>
      <c r="F22" s="60" t="s">
        <v>38</v>
      </c>
      <c r="G22" s="60" t="s">
        <v>38</v>
      </c>
    </row>
    <row r="23" spans="1:7" ht="18" customHeight="1" x14ac:dyDescent="0.2">
      <c r="B23" s="176" t="s">
        <v>529</v>
      </c>
      <c r="C23" s="176"/>
      <c r="D23" s="176"/>
      <c r="E23" s="176"/>
      <c r="F23" s="176"/>
      <c r="G23" s="176"/>
    </row>
    <row r="24" spans="1:7" ht="18" customHeight="1" x14ac:dyDescent="0.2">
      <c r="B24" s="87" t="s">
        <v>520</v>
      </c>
      <c r="C24" s="74" t="s">
        <v>58</v>
      </c>
      <c r="D24" s="60">
        <v>18628.7</v>
      </c>
      <c r="E24" s="60">
        <v>20111.599999999999</v>
      </c>
      <c r="F24" s="60">
        <v>19956.2</v>
      </c>
      <c r="G24" s="91">
        <v>29497.96</v>
      </c>
    </row>
    <row r="25" spans="1:7" ht="18" customHeight="1" x14ac:dyDescent="0.2">
      <c r="B25" s="87" t="s">
        <v>521</v>
      </c>
      <c r="C25" s="74" t="s">
        <v>58</v>
      </c>
      <c r="D25" s="74" t="s">
        <v>38</v>
      </c>
      <c r="E25" s="60" t="s">
        <v>38</v>
      </c>
      <c r="F25" s="60" t="s">
        <v>38</v>
      </c>
      <c r="G25" s="91">
        <v>35.79</v>
      </c>
    </row>
    <row r="26" spans="1:7" ht="18" customHeight="1" x14ac:dyDescent="0.2">
      <c r="B26" s="87" t="s">
        <v>524</v>
      </c>
      <c r="C26" s="74" t="s">
        <v>58</v>
      </c>
      <c r="D26" s="60">
        <v>32.9</v>
      </c>
      <c r="E26" s="60">
        <v>51.4</v>
      </c>
      <c r="F26" s="60" t="s">
        <v>38</v>
      </c>
      <c r="G26" s="91" t="s">
        <v>38</v>
      </c>
    </row>
    <row r="27" spans="1:7" ht="18" customHeight="1" x14ac:dyDescent="0.2">
      <c r="B27" s="87" t="s">
        <v>525</v>
      </c>
      <c r="C27" s="74" t="s">
        <v>58</v>
      </c>
      <c r="D27" s="60">
        <v>6112</v>
      </c>
      <c r="E27" s="60">
        <v>5677.8</v>
      </c>
      <c r="F27" s="60">
        <v>6640.9</v>
      </c>
      <c r="G27" s="91">
        <v>7082.03</v>
      </c>
    </row>
    <row r="28" spans="1:7" ht="18" customHeight="1" x14ac:dyDescent="0.2">
      <c r="B28" s="176" t="s">
        <v>0</v>
      </c>
      <c r="C28" s="176"/>
      <c r="D28" s="176"/>
      <c r="E28" s="176"/>
      <c r="F28" s="176"/>
      <c r="G28" s="176"/>
    </row>
    <row r="29" spans="1:7" ht="18" customHeight="1" x14ac:dyDescent="0.25">
      <c r="A29" s="82"/>
      <c r="B29" s="134" t="s">
        <v>535</v>
      </c>
      <c r="C29" s="142" t="s">
        <v>58</v>
      </c>
      <c r="D29" s="143">
        <v>513633.14</v>
      </c>
      <c r="E29" s="143">
        <f>SUM(E6:E11,E13,E15:E19,E24:E27)</f>
        <v>523359.8</v>
      </c>
      <c r="F29" s="143">
        <v>517064.5</v>
      </c>
      <c r="G29" s="140">
        <v>520585.28</v>
      </c>
    </row>
    <row r="30" spans="1:7" ht="18" customHeight="1" x14ac:dyDescent="0.2">
      <c r="B30" s="179" t="s">
        <v>536</v>
      </c>
      <c r="C30" s="179"/>
      <c r="D30" s="179"/>
      <c r="E30" s="179"/>
      <c r="F30" s="179"/>
      <c r="G30" s="179"/>
    </row>
    <row r="31" spans="1:7" ht="18" customHeight="1" x14ac:dyDescent="0.2">
      <c r="B31" s="180"/>
      <c r="C31" s="180"/>
      <c r="D31" s="180"/>
      <c r="E31" s="180"/>
      <c r="F31" s="180"/>
    </row>
    <row r="32" spans="1:7" s="82" customFormat="1" ht="18" customHeight="1" x14ac:dyDescent="0.25">
      <c r="A32" s="2"/>
      <c r="B32" s="141" t="s">
        <v>537</v>
      </c>
      <c r="C32" s="86" t="s">
        <v>125</v>
      </c>
      <c r="D32" s="86">
        <v>2022</v>
      </c>
      <c r="E32" s="86">
        <v>2023</v>
      </c>
      <c r="F32" s="86">
        <v>2024</v>
      </c>
      <c r="G32" s="86">
        <v>2025</v>
      </c>
    </row>
    <row r="33" spans="1:9" ht="18" customHeight="1" x14ac:dyDescent="0.2">
      <c r="B33" s="63" t="s">
        <v>520</v>
      </c>
      <c r="C33" s="58" t="s">
        <v>58</v>
      </c>
      <c r="D33" s="60">
        <v>2002.1</v>
      </c>
      <c r="E33" s="60">
        <v>2822.8</v>
      </c>
      <c r="F33" s="60">
        <v>2701.5</v>
      </c>
      <c r="G33" s="60">
        <v>2404.6999999999998</v>
      </c>
    </row>
    <row r="34" spans="1:9" ht="18" customHeight="1" x14ac:dyDescent="0.2">
      <c r="B34" s="63" t="s">
        <v>521</v>
      </c>
      <c r="C34" s="58" t="s">
        <v>58</v>
      </c>
      <c r="D34" s="60">
        <v>13.6</v>
      </c>
      <c r="E34" s="60">
        <v>7.3</v>
      </c>
      <c r="F34" s="60">
        <v>0.8</v>
      </c>
      <c r="G34" s="60" t="s">
        <v>38</v>
      </c>
    </row>
    <row r="35" spans="1:9" ht="18" customHeight="1" x14ac:dyDescent="0.2">
      <c r="B35" s="87" t="s">
        <v>525</v>
      </c>
      <c r="C35" s="58" t="s">
        <v>58</v>
      </c>
      <c r="D35" s="60">
        <v>9060.7999999999993</v>
      </c>
      <c r="E35" s="60">
        <v>9156.1</v>
      </c>
      <c r="F35" s="60">
        <v>9266.1</v>
      </c>
      <c r="G35" s="60">
        <v>8967.7999999999993</v>
      </c>
      <c r="H35" s="73"/>
    </row>
    <row r="36" spans="1:9" ht="18" customHeight="1" x14ac:dyDescent="0.2">
      <c r="B36" s="63" t="s">
        <v>523</v>
      </c>
      <c r="C36" s="58" t="s">
        <v>58</v>
      </c>
      <c r="D36" s="60" t="s">
        <v>38</v>
      </c>
      <c r="E36" s="60" t="s">
        <v>38</v>
      </c>
      <c r="F36" s="60" t="s">
        <v>38</v>
      </c>
      <c r="G36" s="60" t="s">
        <v>38</v>
      </c>
      <c r="I36" s="73"/>
    </row>
    <row r="37" spans="1:9" ht="18" customHeight="1" x14ac:dyDescent="0.2">
      <c r="B37" s="134" t="s">
        <v>535</v>
      </c>
      <c r="C37" s="55" t="s">
        <v>58</v>
      </c>
      <c r="D37" s="143">
        <f>SUM(D33:D36)</f>
        <v>11076.5</v>
      </c>
      <c r="E37" s="143">
        <v>11986.2</v>
      </c>
      <c r="F37" s="148">
        <v>11968.4</v>
      </c>
      <c r="G37" s="143">
        <v>11372.5</v>
      </c>
    </row>
    <row r="38" spans="1:9" ht="18" customHeight="1" x14ac:dyDescent="0.2">
      <c r="B38" s="179" t="s">
        <v>536</v>
      </c>
      <c r="C38" s="179"/>
      <c r="D38" s="179"/>
      <c r="E38" s="179"/>
      <c r="F38" s="179"/>
      <c r="G38" s="179"/>
    </row>
    <row r="39" spans="1:9" ht="18" customHeight="1" x14ac:dyDescent="0.2">
      <c r="B39" s="180"/>
      <c r="C39" s="180"/>
      <c r="D39" s="180"/>
      <c r="E39" s="180"/>
      <c r="F39" s="180"/>
    </row>
    <row r="40" spans="1:9" s="82" customFormat="1" ht="18" customHeight="1" x14ac:dyDescent="0.25">
      <c r="A40" s="2"/>
      <c r="B40" s="141" t="s">
        <v>538</v>
      </c>
      <c r="C40" s="86" t="s">
        <v>125</v>
      </c>
      <c r="D40" s="86">
        <v>2022</v>
      </c>
      <c r="E40" s="86">
        <v>2023</v>
      </c>
      <c r="F40" s="86">
        <v>2024</v>
      </c>
      <c r="G40" s="86">
        <v>2025</v>
      </c>
    </row>
    <row r="41" spans="1:9" ht="18" customHeight="1" x14ac:dyDescent="0.2">
      <c r="B41" s="63" t="s">
        <v>539</v>
      </c>
      <c r="C41" s="63" t="s">
        <v>71</v>
      </c>
      <c r="D41" s="91">
        <v>17.899999999999999</v>
      </c>
      <c r="E41" s="91">
        <v>17.399999999999999</v>
      </c>
      <c r="F41" s="91">
        <v>16.7</v>
      </c>
      <c r="G41" s="91">
        <v>16.59</v>
      </c>
    </row>
    <row r="42" spans="1:9" ht="18" customHeight="1" x14ac:dyDescent="0.2">
      <c r="B42" s="63" t="s">
        <v>540</v>
      </c>
      <c r="C42" s="63" t="s">
        <v>71</v>
      </c>
      <c r="D42" s="91">
        <v>11.1</v>
      </c>
      <c r="E42" s="112">
        <v>10</v>
      </c>
      <c r="F42" s="91">
        <v>9.1999999999999993</v>
      </c>
      <c r="G42" s="91">
        <v>8.86</v>
      </c>
    </row>
    <row r="43" spans="1:9" ht="18" customHeight="1" x14ac:dyDescent="0.2">
      <c r="B43" s="179" t="s">
        <v>536</v>
      </c>
      <c r="C43" s="179"/>
      <c r="D43" s="179"/>
      <c r="E43" s="179"/>
      <c r="F43" s="179"/>
      <c r="G43" s="179"/>
    </row>
    <row r="44" spans="1:9" ht="18" customHeight="1" x14ac:dyDescent="0.2"/>
    <row r="45" spans="1:9" s="82" customFormat="1" ht="18" customHeight="1" x14ac:dyDescent="0.25">
      <c r="A45" s="2"/>
      <c r="B45" s="141" t="s">
        <v>597</v>
      </c>
      <c r="C45" s="184" t="s">
        <v>125</v>
      </c>
      <c r="D45" s="86">
        <v>2022</v>
      </c>
      <c r="E45" s="86">
        <v>2023</v>
      </c>
      <c r="F45" s="86">
        <v>2024</v>
      </c>
      <c r="G45" s="86">
        <v>2025</v>
      </c>
    </row>
    <row r="46" spans="1:9" ht="18" customHeight="1" x14ac:dyDescent="0.25">
      <c r="A46" s="82"/>
      <c r="B46" s="63" t="s">
        <v>539</v>
      </c>
      <c r="C46" s="63" t="s">
        <v>71</v>
      </c>
      <c r="D46" s="91">
        <v>4.5</v>
      </c>
      <c r="E46" s="91">
        <v>4.2</v>
      </c>
      <c r="F46" s="91">
        <v>4.9000000000000004</v>
      </c>
      <c r="G46" s="91">
        <v>4.37</v>
      </c>
    </row>
    <row r="47" spans="1:9" ht="18" customHeight="1" x14ac:dyDescent="0.2">
      <c r="B47" s="179" t="s">
        <v>536</v>
      </c>
      <c r="C47" s="179"/>
      <c r="D47" s="179"/>
      <c r="E47" s="179"/>
      <c r="F47" s="179"/>
      <c r="G47" s="179"/>
    </row>
    <row r="48" spans="1:9" ht="18" customHeight="1" x14ac:dyDescent="0.2">
      <c r="B48" s="20"/>
      <c r="C48" s="20"/>
    </row>
    <row r="49" spans="1:7" s="82" customFormat="1" ht="18" customHeight="1" x14ac:dyDescent="0.25">
      <c r="A49" s="2"/>
      <c r="B49" s="141" t="s">
        <v>598</v>
      </c>
      <c r="C49" s="184" t="s">
        <v>125</v>
      </c>
      <c r="D49" s="86">
        <v>2022</v>
      </c>
      <c r="E49" s="86">
        <v>2023</v>
      </c>
      <c r="F49" s="86">
        <v>2024</v>
      </c>
      <c r="G49" s="86">
        <v>2025</v>
      </c>
    </row>
    <row r="50" spans="1:7" ht="18" customHeight="1" x14ac:dyDescent="0.2">
      <c r="B50" s="160" t="s">
        <v>527</v>
      </c>
      <c r="C50" s="158"/>
      <c r="D50" s="158"/>
      <c r="E50" s="158"/>
      <c r="F50" s="158"/>
      <c r="G50" s="158"/>
    </row>
    <row r="51" spans="1:7" ht="18" customHeight="1" x14ac:dyDescent="0.2">
      <c r="B51" s="87" t="s">
        <v>541</v>
      </c>
      <c r="C51" s="74" t="s">
        <v>60</v>
      </c>
      <c r="D51" s="60">
        <v>173.3</v>
      </c>
      <c r="E51" s="60">
        <v>221.4</v>
      </c>
      <c r="F51" s="60">
        <v>245.1</v>
      </c>
      <c r="G51" s="91">
        <v>235.6</v>
      </c>
    </row>
    <row r="52" spans="1:7" ht="18" customHeight="1" x14ac:dyDescent="0.2">
      <c r="B52" s="87" t="s">
        <v>542</v>
      </c>
      <c r="C52" s="74" t="s">
        <v>60</v>
      </c>
      <c r="D52" s="60">
        <v>83.6</v>
      </c>
      <c r="E52" s="60">
        <v>102.9</v>
      </c>
      <c r="F52" s="60">
        <v>115.1</v>
      </c>
      <c r="G52" s="91">
        <v>131.5</v>
      </c>
    </row>
    <row r="53" spans="1:7" ht="18" customHeight="1" x14ac:dyDescent="0.2">
      <c r="B53" s="87" t="s">
        <v>543</v>
      </c>
      <c r="C53" s="74" t="s">
        <v>60</v>
      </c>
      <c r="D53" s="60">
        <v>83.6</v>
      </c>
      <c r="E53" s="60">
        <v>102.9</v>
      </c>
      <c r="F53" s="60">
        <v>115.1</v>
      </c>
      <c r="G53" s="91">
        <v>131.5</v>
      </c>
    </row>
    <row r="54" spans="1:7" ht="18" customHeight="1" x14ac:dyDescent="0.2">
      <c r="B54" s="87" t="s">
        <v>544</v>
      </c>
      <c r="C54" s="74" t="s">
        <v>60</v>
      </c>
      <c r="D54" s="60">
        <v>256.89999999999998</v>
      </c>
      <c r="E54" s="60">
        <v>324.3</v>
      </c>
      <c r="F54" s="60">
        <v>360.1</v>
      </c>
      <c r="G54" s="91">
        <v>367.1</v>
      </c>
    </row>
    <row r="55" spans="1:7" ht="18" customHeight="1" x14ac:dyDescent="0.25">
      <c r="A55" s="82"/>
      <c r="B55" s="87" t="s">
        <v>545</v>
      </c>
      <c r="C55" s="74" t="s">
        <v>60</v>
      </c>
      <c r="D55" s="60">
        <f>SUM(D51:D52)</f>
        <v>256.89999999999998</v>
      </c>
      <c r="E55" s="60">
        <v>324.3</v>
      </c>
      <c r="F55" s="60">
        <v>360.1</v>
      </c>
      <c r="G55" s="91">
        <v>367.1</v>
      </c>
    </row>
    <row r="56" spans="1:7" ht="18" customHeight="1" x14ac:dyDescent="0.2">
      <c r="B56" s="160" t="s">
        <v>528</v>
      </c>
      <c r="C56" s="158"/>
      <c r="D56" s="158"/>
      <c r="E56" s="158"/>
      <c r="F56" s="158"/>
      <c r="G56" s="159"/>
    </row>
    <row r="57" spans="1:7" ht="18" customHeight="1" x14ac:dyDescent="0.2">
      <c r="B57" s="87" t="s">
        <v>541</v>
      </c>
      <c r="C57" s="74" t="s">
        <v>60</v>
      </c>
      <c r="D57" s="60">
        <v>74.599999999999994</v>
      </c>
      <c r="E57" s="60">
        <v>37.299999999999997</v>
      </c>
      <c r="F57" s="60" t="s">
        <v>38</v>
      </c>
      <c r="G57" s="91" t="s">
        <v>38</v>
      </c>
    </row>
    <row r="58" spans="1:7" ht="18" customHeight="1" x14ac:dyDescent="0.2">
      <c r="B58" s="87" t="s">
        <v>542</v>
      </c>
      <c r="C58" s="74" t="s">
        <v>60</v>
      </c>
      <c r="D58" s="60" t="s">
        <v>38</v>
      </c>
      <c r="E58" s="60" t="s">
        <v>38</v>
      </c>
      <c r="F58" s="60" t="s">
        <v>38</v>
      </c>
      <c r="G58" s="91" t="s">
        <v>38</v>
      </c>
    </row>
    <row r="59" spans="1:7" ht="18" customHeight="1" x14ac:dyDescent="0.2">
      <c r="B59" s="87" t="s">
        <v>543</v>
      </c>
      <c r="C59" s="74" t="s">
        <v>60</v>
      </c>
      <c r="D59" s="60" t="s">
        <v>38</v>
      </c>
      <c r="E59" s="60" t="s">
        <v>38</v>
      </c>
      <c r="F59" s="60" t="s">
        <v>38</v>
      </c>
      <c r="G59" s="91" t="s">
        <v>38</v>
      </c>
    </row>
    <row r="60" spans="1:7" ht="18" customHeight="1" x14ac:dyDescent="0.2">
      <c r="B60" s="87" t="s">
        <v>544</v>
      </c>
      <c r="C60" s="74" t="s">
        <v>60</v>
      </c>
      <c r="D60" s="60">
        <v>74.599999999999994</v>
      </c>
      <c r="E60" s="60">
        <v>37.299999999999997</v>
      </c>
      <c r="F60" s="60" t="s">
        <v>38</v>
      </c>
      <c r="G60" s="91" t="s">
        <v>38</v>
      </c>
    </row>
    <row r="61" spans="1:7" ht="18" customHeight="1" x14ac:dyDescent="0.2">
      <c r="B61" s="87" t="s">
        <v>545</v>
      </c>
      <c r="C61" s="74" t="s">
        <v>60</v>
      </c>
      <c r="D61" s="60">
        <v>74.599999999999994</v>
      </c>
      <c r="E61" s="60">
        <v>37.299999999999997</v>
      </c>
      <c r="F61" s="60" t="s">
        <v>38</v>
      </c>
      <c r="G61" s="91" t="s">
        <v>38</v>
      </c>
    </row>
    <row r="62" spans="1:7" ht="18" customHeight="1" x14ac:dyDescent="0.2">
      <c r="B62" s="160" t="s">
        <v>59</v>
      </c>
      <c r="C62" s="158"/>
      <c r="D62" s="158"/>
      <c r="E62" s="158"/>
      <c r="F62" s="158"/>
      <c r="G62" s="159"/>
    </row>
    <row r="63" spans="1:7" ht="18" customHeight="1" x14ac:dyDescent="0.2">
      <c r="B63" s="87" t="s">
        <v>541</v>
      </c>
      <c r="C63" s="74" t="s">
        <v>60</v>
      </c>
      <c r="D63" s="60">
        <v>1289.0999999999999</v>
      </c>
      <c r="E63" s="145">
        <v>4112.3</v>
      </c>
      <c r="F63" s="146">
        <v>4040.9</v>
      </c>
      <c r="G63" s="147">
        <v>4596.03</v>
      </c>
    </row>
    <row r="64" spans="1:7" ht="18" customHeight="1" x14ac:dyDescent="0.2">
      <c r="B64" s="87" t="s">
        <v>542</v>
      </c>
      <c r="C64" s="74" t="s">
        <v>60</v>
      </c>
      <c r="D64" s="60">
        <v>55070.9</v>
      </c>
      <c r="E64" s="145">
        <v>57440.4</v>
      </c>
      <c r="F64" s="146">
        <v>49596.5</v>
      </c>
      <c r="G64" s="147">
        <v>49927.16</v>
      </c>
    </row>
    <row r="65" spans="1:7" ht="18" customHeight="1" x14ac:dyDescent="0.2">
      <c r="B65" s="87" t="s">
        <v>543</v>
      </c>
      <c r="C65" s="74" t="s">
        <v>60</v>
      </c>
      <c r="D65" s="60">
        <v>55070.9</v>
      </c>
      <c r="E65" s="145">
        <v>57440.4</v>
      </c>
      <c r="F65" s="146">
        <v>56725.8</v>
      </c>
      <c r="G65" s="147">
        <v>56628.22</v>
      </c>
    </row>
    <row r="66" spans="1:7" ht="18" customHeight="1" x14ac:dyDescent="0.2">
      <c r="B66" s="87" t="s">
        <v>544</v>
      </c>
      <c r="C66" s="74" t="s">
        <v>60</v>
      </c>
      <c r="D66" s="60">
        <v>56360</v>
      </c>
      <c r="E66" s="145">
        <v>58953.4</v>
      </c>
      <c r="F66" s="146">
        <v>51027</v>
      </c>
      <c r="G66" s="147">
        <v>54523.19</v>
      </c>
    </row>
    <row r="67" spans="1:7" ht="18" customHeight="1" x14ac:dyDescent="0.2">
      <c r="B67" s="87" t="s">
        <v>545</v>
      </c>
      <c r="C67" s="74" t="s">
        <v>60</v>
      </c>
      <c r="D67" s="60">
        <v>56360</v>
      </c>
      <c r="E67" s="145">
        <v>58953.4</v>
      </c>
      <c r="F67" s="146">
        <v>58156.4</v>
      </c>
      <c r="G67" s="147">
        <v>61224.25</v>
      </c>
    </row>
    <row r="68" spans="1:7" ht="18" customHeight="1" x14ac:dyDescent="0.2">
      <c r="B68" s="160" t="s">
        <v>529</v>
      </c>
      <c r="C68" s="158"/>
      <c r="D68" s="158"/>
      <c r="E68" s="158"/>
      <c r="F68" s="158"/>
      <c r="G68" s="159"/>
    </row>
    <row r="69" spans="1:7" ht="18" customHeight="1" x14ac:dyDescent="0.2">
      <c r="B69" s="87" t="s">
        <v>541</v>
      </c>
      <c r="C69" s="74" t="s">
        <v>60</v>
      </c>
      <c r="D69" s="60">
        <v>1345.9</v>
      </c>
      <c r="E69" s="145">
        <v>1454.3</v>
      </c>
      <c r="F69" s="146">
        <v>1439.2</v>
      </c>
      <c r="G69" s="147">
        <v>2130.09</v>
      </c>
    </row>
    <row r="70" spans="1:7" ht="18" customHeight="1" x14ac:dyDescent="0.2">
      <c r="B70" s="87" t="s">
        <v>542</v>
      </c>
      <c r="C70" s="74" t="s">
        <v>60</v>
      </c>
      <c r="D70" s="60">
        <v>738.5</v>
      </c>
      <c r="E70" s="145">
        <v>690.8</v>
      </c>
      <c r="F70" s="146">
        <v>808</v>
      </c>
      <c r="G70" s="147">
        <v>873.45</v>
      </c>
    </row>
    <row r="71" spans="1:7" ht="18" customHeight="1" x14ac:dyDescent="0.25">
      <c r="A71" s="82"/>
      <c r="B71" s="87" t="s">
        <v>543</v>
      </c>
      <c r="C71" s="74" t="s">
        <v>60</v>
      </c>
      <c r="D71" s="60">
        <v>738.5</v>
      </c>
      <c r="E71" s="145">
        <v>690.8</v>
      </c>
      <c r="F71" s="146">
        <v>808</v>
      </c>
      <c r="G71" s="147">
        <v>873.45</v>
      </c>
    </row>
    <row r="72" spans="1:7" ht="18" customHeight="1" x14ac:dyDescent="0.2">
      <c r="B72" s="87" t="s">
        <v>544</v>
      </c>
      <c r="C72" s="74" t="s">
        <v>60</v>
      </c>
      <c r="D72" s="60">
        <v>2084.4</v>
      </c>
      <c r="E72" s="145">
        <v>2145.1</v>
      </c>
      <c r="F72" s="146">
        <v>2247.1999999999998</v>
      </c>
      <c r="G72" s="147">
        <v>3003.54</v>
      </c>
    </row>
    <row r="73" spans="1:7" ht="18" customHeight="1" x14ac:dyDescent="0.2">
      <c r="B73" s="87" t="s">
        <v>545</v>
      </c>
      <c r="C73" s="74" t="s">
        <v>60</v>
      </c>
      <c r="D73" s="60">
        <v>2084.4</v>
      </c>
      <c r="E73" s="145">
        <v>2145.1</v>
      </c>
      <c r="F73" s="146">
        <v>2247.1999999999998</v>
      </c>
      <c r="G73" s="147">
        <v>3003.54</v>
      </c>
    </row>
    <row r="74" spans="1:7" ht="18" customHeight="1" x14ac:dyDescent="0.2">
      <c r="B74" s="160" t="s">
        <v>0</v>
      </c>
      <c r="C74" s="160"/>
      <c r="D74" s="160"/>
      <c r="E74" s="160"/>
      <c r="F74" s="160"/>
      <c r="G74" s="161"/>
    </row>
    <row r="75" spans="1:7" ht="18" customHeight="1" x14ac:dyDescent="0.2">
      <c r="B75" s="134" t="s">
        <v>541</v>
      </c>
      <c r="C75" s="142" t="s">
        <v>61</v>
      </c>
      <c r="D75" s="143">
        <v>3028.4</v>
      </c>
      <c r="E75" s="148">
        <v>5825.3</v>
      </c>
      <c r="F75" s="149">
        <v>5725.2</v>
      </c>
      <c r="G75" s="150">
        <v>6961.71</v>
      </c>
    </row>
    <row r="76" spans="1:7" ht="18" customHeight="1" x14ac:dyDescent="0.2">
      <c r="B76" s="134" t="s">
        <v>542</v>
      </c>
      <c r="C76" s="142" t="s">
        <v>61</v>
      </c>
      <c r="D76" s="143">
        <v>56987.9</v>
      </c>
      <c r="E76" s="148">
        <v>58234.1</v>
      </c>
      <c r="F76" s="149">
        <v>50519.6</v>
      </c>
      <c r="G76" s="150">
        <v>50932.11</v>
      </c>
    </row>
    <row r="77" spans="1:7" ht="18" customHeight="1" x14ac:dyDescent="0.25">
      <c r="A77" s="82"/>
      <c r="B77" s="134" t="s">
        <v>543</v>
      </c>
      <c r="C77" s="142" t="s">
        <v>61</v>
      </c>
      <c r="D77" s="143">
        <v>56987.9</v>
      </c>
      <c r="E77" s="148">
        <v>58234.1</v>
      </c>
      <c r="F77" s="149">
        <v>57648.9</v>
      </c>
      <c r="G77" s="150">
        <v>57633.17</v>
      </c>
    </row>
    <row r="78" spans="1:7" ht="18" customHeight="1" x14ac:dyDescent="0.2">
      <c r="B78" s="134" t="s">
        <v>544</v>
      </c>
      <c r="C78" s="142" t="s">
        <v>61</v>
      </c>
      <c r="D78" s="143">
        <v>60016.2</v>
      </c>
      <c r="E78" s="148">
        <v>64059.4</v>
      </c>
      <c r="F78" s="149">
        <v>56244.800000000003</v>
      </c>
      <c r="G78" s="150">
        <v>57893.82</v>
      </c>
    </row>
    <row r="79" spans="1:7" ht="18" customHeight="1" x14ac:dyDescent="0.2">
      <c r="B79" s="155" t="s">
        <v>545</v>
      </c>
      <c r="C79" s="156" t="s">
        <v>61</v>
      </c>
      <c r="D79" s="157">
        <v>60016.2</v>
      </c>
      <c r="E79" s="151">
        <v>64059.4</v>
      </c>
      <c r="F79" s="152">
        <v>63374.1</v>
      </c>
      <c r="G79" s="153">
        <v>64594.879999999997</v>
      </c>
    </row>
    <row r="80" spans="1:7" s="23" customFormat="1" ht="41.45" customHeight="1" x14ac:dyDescent="0.2">
      <c r="A80" s="2"/>
      <c r="B80" s="178" t="s">
        <v>546</v>
      </c>
      <c r="C80" s="178"/>
      <c r="D80" s="178"/>
      <c r="E80" s="178"/>
      <c r="F80" s="178"/>
      <c r="G80" s="178"/>
    </row>
    <row r="81" spans="1:9" ht="18" customHeight="1" x14ac:dyDescent="0.2">
      <c r="B81" s="179" t="s">
        <v>536</v>
      </c>
      <c r="C81" s="179"/>
      <c r="D81" s="179"/>
      <c r="E81" s="179"/>
      <c r="F81" s="179"/>
      <c r="G81" s="179"/>
      <c r="H81" s="23"/>
      <c r="I81" s="23"/>
    </row>
    <row r="82" spans="1:9" ht="18" customHeight="1" x14ac:dyDescent="0.2">
      <c r="B82" s="50"/>
      <c r="C82" s="4"/>
      <c r="D82" s="34"/>
      <c r="E82" s="51"/>
      <c r="F82" s="51"/>
      <c r="G82" s="51"/>
    </row>
    <row r="83" spans="1:9" s="82" customFormat="1" ht="18" customHeight="1" x14ac:dyDescent="0.25">
      <c r="A83" s="2"/>
      <c r="B83" s="144" t="s">
        <v>547</v>
      </c>
      <c r="C83" s="184" t="s">
        <v>125</v>
      </c>
      <c r="D83" s="6">
        <v>2022</v>
      </c>
      <c r="E83" s="6">
        <v>2023</v>
      </c>
      <c r="F83" s="6">
        <v>2024</v>
      </c>
      <c r="G83" s="6">
        <v>2025</v>
      </c>
    </row>
    <row r="84" spans="1:9" ht="18" customHeight="1" x14ac:dyDescent="0.2">
      <c r="B84" s="10" t="s">
        <v>548</v>
      </c>
      <c r="C84" s="11" t="s">
        <v>60</v>
      </c>
      <c r="D84" s="16">
        <v>145.4</v>
      </c>
      <c r="E84" s="27">
        <v>203.5</v>
      </c>
      <c r="F84" s="16">
        <v>194.89</v>
      </c>
      <c r="G84" s="27">
        <v>230.9</v>
      </c>
    </row>
    <row r="85" spans="1:9" ht="18" customHeight="1" x14ac:dyDescent="0.2">
      <c r="B85" s="10" t="s">
        <v>549</v>
      </c>
      <c r="C85" s="11" t="s">
        <v>60</v>
      </c>
      <c r="D85" s="16">
        <v>1094.8</v>
      </c>
      <c r="E85" s="27">
        <v>1106.4000000000001</v>
      </c>
      <c r="F85" s="16">
        <v>1127.3800000000001</v>
      </c>
      <c r="G85" s="27">
        <v>1106</v>
      </c>
    </row>
    <row r="86" spans="1:9" ht="18" customHeight="1" x14ac:dyDescent="0.25">
      <c r="A86" s="82"/>
      <c r="B86" s="10" t="s">
        <v>550</v>
      </c>
      <c r="C86" s="11" t="s">
        <v>60</v>
      </c>
      <c r="D86" s="16">
        <v>1240.2</v>
      </c>
      <c r="E86" s="27">
        <v>1309.8</v>
      </c>
      <c r="F86" s="16">
        <v>1322.27</v>
      </c>
      <c r="G86" s="27">
        <v>1336.9</v>
      </c>
    </row>
    <row r="87" spans="1:9" ht="18" customHeight="1" x14ac:dyDescent="0.2">
      <c r="B87" s="179" t="s">
        <v>536</v>
      </c>
      <c r="C87" s="179"/>
      <c r="D87" s="179"/>
      <c r="E87" s="179"/>
      <c r="F87" s="179"/>
      <c r="G87" s="179"/>
    </row>
    <row r="88" spans="1:9" ht="18" customHeight="1" x14ac:dyDescent="0.2"/>
    <row r="89" spans="1:9" s="82" customFormat="1" ht="18" customHeight="1" x14ac:dyDescent="0.25">
      <c r="A89" s="2"/>
      <c r="B89" s="144" t="s">
        <v>551</v>
      </c>
      <c r="C89" s="184" t="s">
        <v>125</v>
      </c>
      <c r="D89" s="6">
        <v>2022</v>
      </c>
      <c r="E89" s="6">
        <v>2023</v>
      </c>
      <c r="F89" s="6">
        <v>2024</v>
      </c>
      <c r="G89" s="6">
        <v>2025</v>
      </c>
    </row>
    <row r="90" spans="1:9" ht="18" customHeight="1" x14ac:dyDescent="0.2">
      <c r="B90" s="10" t="s">
        <v>552</v>
      </c>
      <c r="C90" s="52" t="s">
        <v>71</v>
      </c>
      <c r="D90" s="38">
        <v>1.96</v>
      </c>
      <c r="E90" s="38">
        <v>1.93</v>
      </c>
      <c r="F90" s="38">
        <v>1.74</v>
      </c>
      <c r="G90" s="38">
        <v>1.85</v>
      </c>
    </row>
    <row r="91" spans="1:9" ht="18" customHeight="1" x14ac:dyDescent="0.2">
      <c r="B91" s="10" t="s">
        <v>553</v>
      </c>
      <c r="C91" s="52" t="s">
        <v>71</v>
      </c>
      <c r="D91" s="38">
        <v>1.32</v>
      </c>
      <c r="E91" s="19">
        <v>1.19</v>
      </c>
      <c r="F91" s="38">
        <v>0.95</v>
      </c>
      <c r="G91" s="38">
        <v>0.98</v>
      </c>
    </row>
    <row r="92" spans="1:9" ht="18" customHeight="1" x14ac:dyDescent="0.2">
      <c r="B92" s="179" t="s">
        <v>536</v>
      </c>
      <c r="C92" s="179"/>
      <c r="D92" s="179"/>
      <c r="E92" s="179"/>
      <c r="F92" s="179"/>
      <c r="G92" s="179"/>
    </row>
    <row r="93" spans="1:9" ht="18" customHeight="1" x14ac:dyDescent="0.2">
      <c r="B93" s="20"/>
    </row>
    <row r="94" spans="1:9" s="82" customFormat="1" ht="18" customHeight="1" x14ac:dyDescent="0.25">
      <c r="A94" s="2"/>
      <c r="B94" s="144" t="s">
        <v>554</v>
      </c>
      <c r="C94" s="184" t="s">
        <v>125</v>
      </c>
      <c r="D94" s="6">
        <v>2022</v>
      </c>
      <c r="E94" s="6">
        <v>2023</v>
      </c>
      <c r="F94" s="6">
        <v>2024</v>
      </c>
      <c r="G94" s="6">
        <v>2025</v>
      </c>
    </row>
    <row r="95" spans="1:9" ht="18" customHeight="1" x14ac:dyDescent="0.2">
      <c r="B95" s="10" t="s">
        <v>552</v>
      </c>
      <c r="C95" s="52" t="s">
        <v>71</v>
      </c>
      <c r="D95" s="38">
        <v>0.5</v>
      </c>
      <c r="E95" s="38">
        <v>0.46</v>
      </c>
      <c r="F95" s="38">
        <v>0.54</v>
      </c>
      <c r="G95" s="38">
        <v>0.49</v>
      </c>
    </row>
    <row r="96" spans="1:9" ht="18" customHeight="1" x14ac:dyDescent="0.2">
      <c r="B96" s="179" t="s">
        <v>536</v>
      </c>
      <c r="C96" s="179"/>
      <c r="D96" s="179"/>
      <c r="E96" s="179"/>
      <c r="F96" s="179"/>
      <c r="G96" s="179"/>
    </row>
    <row r="97" spans="1:7" ht="18" customHeight="1" x14ac:dyDescent="0.2"/>
    <row r="98" spans="1:7" s="82" customFormat="1" ht="18" customHeight="1" x14ac:dyDescent="0.25">
      <c r="A98" s="2"/>
      <c r="B98" s="144" t="s">
        <v>555</v>
      </c>
      <c r="C98" s="184" t="s">
        <v>125</v>
      </c>
      <c r="D98" s="6">
        <v>2022</v>
      </c>
      <c r="E98" s="6">
        <v>2023</v>
      </c>
      <c r="F98" s="6">
        <v>2024</v>
      </c>
      <c r="G98" s="6">
        <v>2025</v>
      </c>
    </row>
    <row r="99" spans="1:7" ht="36.950000000000003" customHeight="1" x14ac:dyDescent="0.2">
      <c r="B99" s="18" t="s">
        <v>556</v>
      </c>
      <c r="C99" s="11" t="s">
        <v>60</v>
      </c>
      <c r="D99" s="16">
        <v>6757</v>
      </c>
      <c r="E99" s="16">
        <v>11657.3</v>
      </c>
      <c r="F99" s="27">
        <v>7120.1</v>
      </c>
      <c r="G99" s="27">
        <v>6012</v>
      </c>
    </row>
    <row r="100" spans="1:7" ht="18" customHeight="1" x14ac:dyDescent="0.2">
      <c r="B100" s="35" t="s">
        <v>145</v>
      </c>
      <c r="C100" s="11" t="s">
        <v>2</v>
      </c>
      <c r="D100" s="9">
        <v>95</v>
      </c>
      <c r="E100" s="9">
        <v>95</v>
      </c>
      <c r="F100" s="26">
        <v>95</v>
      </c>
      <c r="G100" s="26">
        <v>100</v>
      </c>
    </row>
    <row r="101" spans="1:7" ht="36.950000000000003" customHeight="1" x14ac:dyDescent="0.2">
      <c r="B101" s="18" t="s">
        <v>557</v>
      </c>
      <c r="C101" s="11" t="s">
        <v>60</v>
      </c>
      <c r="D101" s="16">
        <v>828</v>
      </c>
      <c r="E101" s="16">
        <v>18013</v>
      </c>
      <c r="F101" s="27">
        <v>20056.900000000001</v>
      </c>
      <c r="G101" s="27">
        <v>25067.599999999999</v>
      </c>
    </row>
    <row r="102" spans="1:7" ht="18" customHeight="1" x14ac:dyDescent="0.2">
      <c r="B102" s="35" t="s">
        <v>558</v>
      </c>
      <c r="C102" s="11" t="s">
        <v>2</v>
      </c>
      <c r="D102" s="9">
        <v>87</v>
      </c>
      <c r="E102" s="26">
        <v>88</v>
      </c>
      <c r="F102" s="26">
        <v>95</v>
      </c>
      <c r="G102" s="26">
        <v>92</v>
      </c>
    </row>
    <row r="103" spans="1:7" ht="36.950000000000003" customHeight="1" x14ac:dyDescent="0.2">
      <c r="B103" s="18" t="s">
        <v>559</v>
      </c>
      <c r="C103" s="11" t="s">
        <v>60</v>
      </c>
      <c r="D103" s="16">
        <v>10065</v>
      </c>
      <c r="E103" s="27">
        <v>10245.799999999999</v>
      </c>
      <c r="F103" s="27">
        <v>10123</v>
      </c>
      <c r="G103" s="27" t="s">
        <v>38</v>
      </c>
    </row>
    <row r="104" spans="1:7" ht="18" customHeight="1" x14ac:dyDescent="0.2">
      <c r="B104" s="35" t="s">
        <v>145</v>
      </c>
      <c r="C104" s="11" t="s">
        <v>2</v>
      </c>
      <c r="D104" s="9">
        <v>100</v>
      </c>
      <c r="E104" s="26">
        <v>100</v>
      </c>
      <c r="F104" s="26">
        <v>100</v>
      </c>
      <c r="G104" s="26">
        <v>100</v>
      </c>
    </row>
    <row r="105" spans="1:7" ht="36.950000000000003" customHeight="1" x14ac:dyDescent="0.2">
      <c r="B105" s="18" t="s">
        <v>560</v>
      </c>
      <c r="C105" s="11" t="s">
        <v>60</v>
      </c>
      <c r="D105" s="16">
        <v>1336</v>
      </c>
      <c r="E105" s="27">
        <v>2461.9</v>
      </c>
      <c r="F105" s="27">
        <v>2209.9</v>
      </c>
      <c r="G105" s="27">
        <v>3148.9</v>
      </c>
    </row>
    <row r="106" spans="1:7" ht="18" customHeight="1" x14ac:dyDescent="0.2">
      <c r="B106" s="35" t="s">
        <v>145</v>
      </c>
      <c r="C106" s="11" t="s">
        <v>2</v>
      </c>
      <c r="D106" s="26">
        <v>87</v>
      </c>
      <c r="E106" s="26">
        <v>88</v>
      </c>
      <c r="F106" s="26">
        <v>95</v>
      </c>
      <c r="G106" s="26">
        <v>92</v>
      </c>
    </row>
    <row r="107" spans="1:7" ht="36.950000000000003" customHeight="1" x14ac:dyDescent="0.2">
      <c r="B107" s="18" t="s">
        <v>561</v>
      </c>
      <c r="C107" s="11" t="s">
        <v>60</v>
      </c>
      <c r="D107" s="16">
        <v>180</v>
      </c>
      <c r="E107" s="16">
        <v>282.7</v>
      </c>
      <c r="F107" s="27">
        <v>248.3</v>
      </c>
      <c r="G107" s="27">
        <v>16.399999999999999</v>
      </c>
    </row>
    <row r="108" spans="1:7" ht="18" customHeight="1" x14ac:dyDescent="0.2">
      <c r="B108" s="35" t="s">
        <v>145</v>
      </c>
      <c r="C108" s="11" t="s">
        <v>2</v>
      </c>
      <c r="D108" s="26">
        <v>35</v>
      </c>
      <c r="E108" s="26">
        <v>36</v>
      </c>
      <c r="F108" s="26">
        <v>39</v>
      </c>
      <c r="G108" s="26">
        <v>56</v>
      </c>
    </row>
    <row r="109" spans="1:7" ht="36.950000000000003" customHeight="1" x14ac:dyDescent="0.2">
      <c r="B109" s="18" t="s">
        <v>562</v>
      </c>
      <c r="C109" s="11" t="s">
        <v>60</v>
      </c>
      <c r="D109" s="16">
        <v>262</v>
      </c>
      <c r="E109" s="16">
        <v>1225.4000000000001</v>
      </c>
      <c r="F109" s="27">
        <v>1054</v>
      </c>
      <c r="G109" s="27">
        <v>1888.4</v>
      </c>
    </row>
    <row r="110" spans="1:7" ht="18" customHeight="1" x14ac:dyDescent="0.2">
      <c r="B110" s="35" t="s">
        <v>145</v>
      </c>
      <c r="C110" s="11" t="s">
        <v>2</v>
      </c>
      <c r="D110" s="26">
        <v>100</v>
      </c>
      <c r="E110" s="26">
        <v>100</v>
      </c>
      <c r="F110" s="26">
        <v>100</v>
      </c>
      <c r="G110" s="26">
        <v>100</v>
      </c>
    </row>
    <row r="111" spans="1:7" ht="36.950000000000003" customHeight="1" x14ac:dyDescent="0.2">
      <c r="B111" s="18" t="s">
        <v>563</v>
      </c>
      <c r="C111" s="11" t="s">
        <v>60</v>
      </c>
      <c r="D111" s="16">
        <v>723</v>
      </c>
      <c r="E111" s="16">
        <v>502</v>
      </c>
      <c r="F111" s="27">
        <v>924</v>
      </c>
      <c r="G111" s="27">
        <v>1994.7</v>
      </c>
    </row>
    <row r="112" spans="1:7" ht="18" customHeight="1" x14ac:dyDescent="0.2">
      <c r="B112" s="35" t="s">
        <v>145</v>
      </c>
      <c r="C112" s="11" t="s">
        <v>2</v>
      </c>
      <c r="D112" s="26">
        <v>87</v>
      </c>
      <c r="E112" s="26">
        <v>88</v>
      </c>
      <c r="F112" s="26">
        <v>95</v>
      </c>
      <c r="G112" s="26">
        <v>92</v>
      </c>
    </row>
    <row r="113" spans="1:7" ht="18" customHeight="1" x14ac:dyDescent="0.2">
      <c r="B113" s="177" t="s">
        <v>564</v>
      </c>
      <c r="C113" s="177"/>
      <c r="D113" s="177"/>
      <c r="E113" s="177"/>
      <c r="F113" s="177"/>
      <c r="G113" s="177"/>
    </row>
    <row r="114" spans="1:7" ht="18" customHeight="1" x14ac:dyDescent="0.2">
      <c r="B114" s="179" t="s">
        <v>536</v>
      </c>
      <c r="C114" s="179"/>
      <c r="D114" s="179"/>
      <c r="E114" s="179"/>
      <c r="F114" s="179"/>
      <c r="G114" s="179"/>
    </row>
    <row r="115" spans="1:7" ht="18" customHeight="1" x14ac:dyDescent="0.2">
      <c r="B115" s="34"/>
      <c r="C115" s="33"/>
      <c r="D115" s="34"/>
      <c r="E115" s="36"/>
    </row>
    <row r="116" spans="1:7" s="82" customFormat="1" ht="18" customHeight="1" x14ac:dyDescent="0.25">
      <c r="A116" s="2"/>
      <c r="B116" s="144" t="s">
        <v>565</v>
      </c>
      <c r="C116" s="184" t="s">
        <v>125</v>
      </c>
      <c r="D116" s="6">
        <v>2022</v>
      </c>
      <c r="E116" s="6">
        <v>2023</v>
      </c>
      <c r="F116" s="6">
        <v>2024</v>
      </c>
      <c r="G116" s="6">
        <v>2025</v>
      </c>
    </row>
    <row r="117" spans="1:7" ht="36.950000000000003" customHeight="1" x14ac:dyDescent="0.2">
      <c r="B117" s="18" t="s">
        <v>556</v>
      </c>
      <c r="C117" s="11" t="s">
        <v>60</v>
      </c>
      <c r="D117" s="16" t="s">
        <v>5</v>
      </c>
      <c r="E117" s="16">
        <v>50.5</v>
      </c>
      <c r="F117" s="27" t="s">
        <v>38</v>
      </c>
      <c r="G117" s="27" t="s">
        <v>38</v>
      </c>
    </row>
    <row r="118" spans="1:7" ht="36.950000000000003" customHeight="1" x14ac:dyDescent="0.2">
      <c r="B118" s="18" t="s">
        <v>557</v>
      </c>
      <c r="C118" s="11" t="s">
        <v>60</v>
      </c>
      <c r="D118" s="16" t="s">
        <v>5</v>
      </c>
      <c r="E118" s="16">
        <v>229.4</v>
      </c>
      <c r="F118" s="27">
        <v>229.4</v>
      </c>
      <c r="G118" s="27" t="s">
        <v>38</v>
      </c>
    </row>
    <row r="119" spans="1:7" ht="36.950000000000003" customHeight="1" x14ac:dyDescent="0.2">
      <c r="B119" s="18" t="s">
        <v>559</v>
      </c>
      <c r="C119" s="11" t="s">
        <v>60</v>
      </c>
      <c r="D119" s="16" t="s">
        <v>5</v>
      </c>
      <c r="E119" s="27">
        <v>73</v>
      </c>
      <c r="F119" s="27">
        <v>66</v>
      </c>
      <c r="G119" s="27">
        <v>57.5</v>
      </c>
    </row>
    <row r="120" spans="1:7" ht="41.45" customHeight="1" x14ac:dyDescent="0.2">
      <c r="B120" s="178" t="s">
        <v>564</v>
      </c>
      <c r="C120" s="178"/>
      <c r="D120" s="178"/>
      <c r="E120" s="178"/>
      <c r="F120" s="178"/>
      <c r="G120" s="178"/>
    </row>
    <row r="121" spans="1:7" ht="18" customHeight="1" x14ac:dyDescent="0.2">
      <c r="B121" s="179" t="s">
        <v>536</v>
      </c>
      <c r="C121" s="179"/>
      <c r="D121" s="179"/>
      <c r="E121" s="179"/>
      <c r="F121" s="179"/>
      <c r="G121" s="179"/>
    </row>
    <row r="122" spans="1:7" ht="18" customHeight="1" x14ac:dyDescent="0.2">
      <c r="B122" s="34"/>
      <c r="C122" s="33"/>
      <c r="D122" s="34"/>
      <c r="E122" s="36"/>
    </row>
    <row r="123" spans="1:7" s="82" customFormat="1" ht="18" customHeight="1" x14ac:dyDescent="0.25">
      <c r="A123" s="2"/>
      <c r="B123" s="144" t="s">
        <v>566</v>
      </c>
      <c r="C123" s="184" t="s">
        <v>125</v>
      </c>
      <c r="D123" s="6">
        <v>2022</v>
      </c>
      <c r="E123" s="6">
        <v>2023</v>
      </c>
      <c r="F123" s="6">
        <v>2024</v>
      </c>
    </row>
    <row r="124" spans="1:7" ht="18" customHeight="1" x14ac:dyDescent="0.2">
      <c r="B124" s="135" t="s">
        <v>59</v>
      </c>
      <c r="C124" s="138"/>
      <c r="D124" s="138"/>
      <c r="E124" s="138"/>
      <c r="F124" s="139"/>
    </row>
    <row r="125" spans="1:7" ht="18" customHeight="1" x14ac:dyDescent="0.2">
      <c r="B125" s="63" t="s">
        <v>567</v>
      </c>
      <c r="C125" s="58" t="s">
        <v>60</v>
      </c>
      <c r="D125" s="62">
        <v>209132</v>
      </c>
      <c r="E125" s="62">
        <v>197118</v>
      </c>
      <c r="F125" s="91">
        <v>214435.17</v>
      </c>
    </row>
    <row r="126" spans="1:7" ht="18" customHeight="1" x14ac:dyDescent="0.2">
      <c r="B126" s="63" t="s">
        <v>568</v>
      </c>
      <c r="C126" s="58" t="s">
        <v>2</v>
      </c>
      <c r="D126" s="62">
        <v>100</v>
      </c>
      <c r="E126" s="62">
        <v>100</v>
      </c>
      <c r="F126" s="66">
        <v>100</v>
      </c>
    </row>
    <row r="127" spans="1:7" ht="18" customHeight="1" x14ac:dyDescent="0.2">
      <c r="B127" s="63" t="s">
        <v>569</v>
      </c>
      <c r="C127" s="74" t="s">
        <v>581</v>
      </c>
      <c r="D127" s="59">
        <v>4</v>
      </c>
      <c r="E127" s="59">
        <v>4</v>
      </c>
      <c r="F127" s="60">
        <v>4</v>
      </c>
    </row>
    <row r="128" spans="1:7" ht="18" customHeight="1" x14ac:dyDescent="0.2">
      <c r="B128" s="63" t="s">
        <v>570</v>
      </c>
      <c r="C128" s="58" t="s">
        <v>60</v>
      </c>
      <c r="D128" s="62">
        <v>724549</v>
      </c>
      <c r="E128" s="62">
        <v>298213</v>
      </c>
      <c r="F128" s="91">
        <v>299453.40999999997</v>
      </c>
    </row>
    <row r="129" spans="2:8" ht="18" customHeight="1" x14ac:dyDescent="0.2">
      <c r="B129" s="63" t="s">
        <v>568</v>
      </c>
      <c r="C129" s="58" t="s">
        <v>2</v>
      </c>
      <c r="D129" s="62">
        <v>69</v>
      </c>
      <c r="E129" s="62">
        <v>77</v>
      </c>
      <c r="F129" s="66">
        <v>86</v>
      </c>
    </row>
    <row r="130" spans="2:8" ht="18" customHeight="1" x14ac:dyDescent="0.2">
      <c r="B130" s="63" t="s">
        <v>569</v>
      </c>
      <c r="C130" s="74" t="s">
        <v>581</v>
      </c>
      <c r="D130" s="59">
        <v>4.0999999999999996</v>
      </c>
      <c r="E130" s="59">
        <v>3.7</v>
      </c>
      <c r="F130" s="60">
        <v>3.8</v>
      </c>
      <c r="H130" s="42"/>
    </row>
    <row r="131" spans="2:8" ht="18" customHeight="1" x14ac:dyDescent="0.2">
      <c r="B131" s="63" t="s">
        <v>571</v>
      </c>
      <c r="C131" s="58" t="s">
        <v>60</v>
      </c>
      <c r="D131" s="62">
        <v>825194</v>
      </c>
      <c r="E131" s="62">
        <v>888578</v>
      </c>
      <c r="F131" s="91">
        <v>983222.64</v>
      </c>
    </row>
    <row r="132" spans="2:8" ht="18" customHeight="1" x14ac:dyDescent="0.2">
      <c r="B132" s="63" t="s">
        <v>568</v>
      </c>
      <c r="C132" s="58" t="s">
        <v>2</v>
      </c>
      <c r="D132" s="62">
        <v>91</v>
      </c>
      <c r="E132" s="62">
        <v>100</v>
      </c>
      <c r="F132" s="66">
        <v>100</v>
      </c>
    </row>
    <row r="133" spans="2:8" ht="18" customHeight="1" x14ac:dyDescent="0.2">
      <c r="B133" s="63" t="s">
        <v>569</v>
      </c>
      <c r="C133" s="74" t="s">
        <v>581</v>
      </c>
      <c r="D133" s="59">
        <v>4.2</v>
      </c>
      <c r="E133" s="59">
        <v>4.33</v>
      </c>
      <c r="F133" s="60">
        <v>4.5</v>
      </c>
    </row>
    <row r="134" spans="2:8" ht="18" customHeight="1" x14ac:dyDescent="0.2">
      <c r="B134" s="63" t="s">
        <v>572</v>
      </c>
      <c r="C134" s="58" t="s">
        <v>60</v>
      </c>
      <c r="D134" s="62">
        <v>8732899</v>
      </c>
      <c r="E134" s="62">
        <v>9471080</v>
      </c>
      <c r="F134" s="91">
        <v>6824098.9100000001</v>
      </c>
    </row>
    <row r="135" spans="2:8" ht="18" customHeight="1" x14ac:dyDescent="0.2">
      <c r="B135" s="63" t="s">
        <v>568</v>
      </c>
      <c r="C135" s="58" t="s">
        <v>2</v>
      </c>
      <c r="D135" s="62">
        <v>92</v>
      </c>
      <c r="E135" s="62">
        <v>100</v>
      </c>
      <c r="F135" s="91">
        <v>100</v>
      </c>
    </row>
    <row r="136" spans="2:8" ht="18" customHeight="1" x14ac:dyDescent="0.2">
      <c r="B136" s="63" t="s">
        <v>569</v>
      </c>
      <c r="C136" s="74" t="s">
        <v>581</v>
      </c>
      <c r="D136" s="59">
        <v>4.0999999999999996</v>
      </c>
      <c r="E136" s="59">
        <v>3.98</v>
      </c>
      <c r="F136" s="60">
        <v>3.3</v>
      </c>
    </row>
    <row r="137" spans="2:8" ht="18" customHeight="1" x14ac:dyDescent="0.2">
      <c r="B137" s="135" t="s">
        <v>72</v>
      </c>
      <c r="C137" s="138"/>
      <c r="D137" s="138"/>
      <c r="E137" s="138"/>
      <c r="F137" s="139"/>
    </row>
    <row r="138" spans="2:8" ht="18" customHeight="1" x14ac:dyDescent="0.2">
      <c r="B138" s="63" t="s">
        <v>574</v>
      </c>
      <c r="C138" s="58" t="s">
        <v>60</v>
      </c>
      <c r="D138" s="62">
        <v>402658</v>
      </c>
      <c r="E138" s="62">
        <v>707907</v>
      </c>
      <c r="F138" s="91">
        <v>893882.55</v>
      </c>
    </row>
    <row r="139" spans="2:8" ht="18" customHeight="1" x14ac:dyDescent="0.2">
      <c r="B139" s="63" t="s">
        <v>568</v>
      </c>
      <c r="C139" s="58" t="s">
        <v>2</v>
      </c>
      <c r="D139" s="62">
        <v>100</v>
      </c>
      <c r="E139" s="62">
        <v>100</v>
      </c>
      <c r="F139" s="66">
        <v>100</v>
      </c>
    </row>
    <row r="140" spans="2:8" ht="18" customHeight="1" x14ac:dyDescent="0.2">
      <c r="B140" s="63" t="s">
        <v>569</v>
      </c>
      <c r="C140" s="74" t="s">
        <v>581</v>
      </c>
      <c r="D140" s="59">
        <v>4.8</v>
      </c>
      <c r="E140" s="59">
        <v>2.8</v>
      </c>
      <c r="F140" s="60">
        <v>3.5</v>
      </c>
    </row>
    <row r="141" spans="2:8" ht="18" customHeight="1" x14ac:dyDescent="0.2">
      <c r="B141" s="135" t="s">
        <v>573</v>
      </c>
      <c r="C141" s="138"/>
      <c r="D141" s="138"/>
      <c r="E141" s="138"/>
      <c r="F141" s="139"/>
    </row>
    <row r="142" spans="2:8" ht="18" customHeight="1" x14ac:dyDescent="0.2">
      <c r="B142" s="63" t="s">
        <v>575</v>
      </c>
      <c r="C142" s="58" t="s">
        <v>60</v>
      </c>
      <c r="D142" s="62">
        <v>81013</v>
      </c>
      <c r="E142" s="62">
        <v>239034</v>
      </c>
      <c r="F142" s="91">
        <v>197251.6</v>
      </c>
    </row>
    <row r="143" spans="2:8" ht="18" customHeight="1" x14ac:dyDescent="0.2">
      <c r="B143" s="63" t="s">
        <v>568</v>
      </c>
      <c r="C143" s="58" t="s">
        <v>2</v>
      </c>
      <c r="D143" s="62">
        <v>93</v>
      </c>
      <c r="E143" s="62">
        <v>98</v>
      </c>
      <c r="F143" s="66">
        <v>98</v>
      </c>
    </row>
    <row r="144" spans="2:8" ht="18" customHeight="1" x14ac:dyDescent="0.2">
      <c r="B144" s="63" t="s">
        <v>569</v>
      </c>
      <c r="C144" s="74" t="s">
        <v>581</v>
      </c>
      <c r="D144" s="59">
        <v>2</v>
      </c>
      <c r="E144" s="59">
        <v>2.02</v>
      </c>
      <c r="F144" s="60">
        <v>1.3</v>
      </c>
    </row>
    <row r="145" spans="1:8" ht="18" customHeight="1" x14ac:dyDescent="0.2">
      <c r="B145" s="63" t="s">
        <v>576</v>
      </c>
      <c r="C145" s="58" t="s">
        <v>60</v>
      </c>
      <c r="D145" s="62">
        <v>18815</v>
      </c>
      <c r="E145" s="62">
        <v>42558</v>
      </c>
      <c r="F145" s="91">
        <v>44269.79</v>
      </c>
    </row>
    <row r="146" spans="1:8" ht="18" customHeight="1" x14ac:dyDescent="0.2">
      <c r="B146" s="63" t="s">
        <v>568</v>
      </c>
      <c r="C146" s="58" t="s">
        <v>2</v>
      </c>
      <c r="D146" s="62">
        <v>67</v>
      </c>
      <c r="E146" s="62">
        <v>95</v>
      </c>
      <c r="F146" s="66">
        <v>86</v>
      </c>
      <c r="H146" s="42"/>
    </row>
    <row r="147" spans="1:8" ht="18" customHeight="1" x14ac:dyDescent="0.2">
      <c r="B147" s="63" t="s">
        <v>569</v>
      </c>
      <c r="C147" s="74" t="s">
        <v>581</v>
      </c>
      <c r="D147" s="59">
        <v>1.5</v>
      </c>
      <c r="E147" s="59">
        <v>1.6</v>
      </c>
      <c r="F147" s="60">
        <v>1.5</v>
      </c>
    </row>
    <row r="148" spans="1:8" ht="18" customHeight="1" x14ac:dyDescent="0.2">
      <c r="B148" s="63" t="s">
        <v>577</v>
      </c>
      <c r="C148" s="58" t="s">
        <v>60</v>
      </c>
      <c r="D148" s="62">
        <v>1450290</v>
      </c>
      <c r="E148" s="62">
        <v>1623932</v>
      </c>
      <c r="F148" s="91">
        <v>1547154.29</v>
      </c>
    </row>
    <row r="149" spans="1:8" ht="18" customHeight="1" x14ac:dyDescent="0.2">
      <c r="B149" s="63" t="s">
        <v>568</v>
      </c>
      <c r="C149" s="58" t="s">
        <v>2</v>
      </c>
      <c r="D149" s="62">
        <v>100</v>
      </c>
      <c r="E149" s="62">
        <v>100</v>
      </c>
      <c r="F149" s="66">
        <v>100</v>
      </c>
    </row>
    <row r="150" spans="1:8" ht="18" customHeight="1" x14ac:dyDescent="0.2">
      <c r="B150" s="63" t="s">
        <v>569</v>
      </c>
      <c r="C150" s="74" t="s">
        <v>581</v>
      </c>
      <c r="D150" s="59">
        <v>2</v>
      </c>
      <c r="E150" s="59">
        <v>2</v>
      </c>
      <c r="F150" s="60">
        <v>2</v>
      </c>
    </row>
    <row r="151" spans="1:8" ht="18" customHeight="1" x14ac:dyDescent="0.2">
      <c r="B151" s="135" t="s">
        <v>0</v>
      </c>
      <c r="C151" s="136"/>
      <c r="D151" s="136"/>
      <c r="E151" s="136"/>
      <c r="F151" s="137"/>
    </row>
    <row r="152" spans="1:8" ht="18" customHeight="1" x14ac:dyDescent="0.2">
      <c r="B152" s="64" t="s">
        <v>578</v>
      </c>
      <c r="C152" s="55" t="s">
        <v>61</v>
      </c>
      <c r="D152" s="65">
        <v>10894432</v>
      </c>
      <c r="E152" s="65">
        <v>11562895</v>
      </c>
      <c r="F152" s="140">
        <v>9277553</v>
      </c>
    </row>
    <row r="153" spans="1:8" ht="18" customHeight="1" x14ac:dyDescent="0.2">
      <c r="B153" s="64" t="s">
        <v>579</v>
      </c>
      <c r="C153" s="55" t="s">
        <v>2</v>
      </c>
      <c r="D153" s="65">
        <v>27</v>
      </c>
      <c r="E153" s="65">
        <v>27</v>
      </c>
      <c r="F153" s="67">
        <v>35</v>
      </c>
    </row>
    <row r="154" spans="1:8" ht="18" customHeight="1" x14ac:dyDescent="0.2">
      <c r="B154" s="64" t="s">
        <v>580</v>
      </c>
      <c r="C154" s="55" t="s">
        <v>61</v>
      </c>
      <c r="D154" s="65">
        <v>1550118</v>
      </c>
      <c r="E154" s="65">
        <v>1905524</v>
      </c>
      <c r="F154" s="140">
        <v>1788676</v>
      </c>
    </row>
    <row r="155" spans="1:8" ht="18" customHeight="1" x14ac:dyDescent="0.2">
      <c r="B155" s="64" t="s">
        <v>579</v>
      </c>
      <c r="C155" s="55" t="s">
        <v>2</v>
      </c>
      <c r="D155" s="65">
        <v>61</v>
      </c>
      <c r="E155" s="65">
        <v>69</v>
      </c>
      <c r="F155" s="67">
        <v>62</v>
      </c>
    </row>
    <row r="156" spans="1:8" ht="18" customHeight="1" x14ac:dyDescent="0.2">
      <c r="B156" s="179" t="s">
        <v>536</v>
      </c>
      <c r="C156" s="179"/>
      <c r="D156" s="179"/>
      <c r="E156" s="179"/>
      <c r="F156" s="179"/>
      <c r="G156" s="179"/>
    </row>
    <row r="157" spans="1:8" ht="18" customHeight="1" x14ac:dyDescent="0.2">
      <c r="B157" s="53"/>
      <c r="C157" s="53"/>
      <c r="D157" s="53"/>
      <c r="E157" s="36"/>
    </row>
    <row r="158" spans="1:8" s="82" customFormat="1" ht="18" customHeight="1" x14ac:dyDescent="0.25">
      <c r="A158" s="2"/>
      <c r="B158" s="144" t="s">
        <v>582</v>
      </c>
      <c r="C158" s="184" t="s">
        <v>125</v>
      </c>
      <c r="D158" s="6">
        <v>2022</v>
      </c>
      <c r="E158" s="6">
        <v>2023</v>
      </c>
      <c r="F158" s="6">
        <v>2024</v>
      </c>
    </row>
    <row r="159" spans="1:8" ht="18" customHeight="1" x14ac:dyDescent="0.2">
      <c r="B159" s="43" t="s">
        <v>575</v>
      </c>
      <c r="C159" s="31" t="s">
        <v>60</v>
      </c>
      <c r="D159" s="154">
        <v>309956</v>
      </c>
      <c r="E159" s="26">
        <v>451939</v>
      </c>
      <c r="F159" s="26">
        <v>368375</v>
      </c>
    </row>
    <row r="160" spans="1:8" ht="18" customHeight="1" x14ac:dyDescent="0.2">
      <c r="B160" s="43" t="s">
        <v>579</v>
      </c>
      <c r="C160" s="31" t="s">
        <v>2</v>
      </c>
      <c r="D160" s="154">
        <v>100</v>
      </c>
      <c r="E160" s="26">
        <v>100</v>
      </c>
      <c r="F160" s="26">
        <v>100</v>
      </c>
    </row>
    <row r="161" spans="1:7" ht="18" customHeight="1" x14ac:dyDescent="0.2">
      <c r="B161" s="43" t="s">
        <v>583</v>
      </c>
      <c r="C161" s="31" t="s">
        <v>60</v>
      </c>
      <c r="D161" s="154">
        <v>40249</v>
      </c>
      <c r="E161" s="26">
        <v>15322</v>
      </c>
      <c r="F161" s="26">
        <v>14349</v>
      </c>
    </row>
    <row r="162" spans="1:7" ht="18" customHeight="1" x14ac:dyDescent="0.2">
      <c r="B162" s="43" t="s">
        <v>579</v>
      </c>
      <c r="C162" s="31" t="s">
        <v>2</v>
      </c>
      <c r="D162" s="154">
        <v>77</v>
      </c>
      <c r="E162" s="26">
        <v>71</v>
      </c>
      <c r="F162" s="26">
        <v>88</v>
      </c>
    </row>
    <row r="163" spans="1:7" ht="18" customHeight="1" x14ac:dyDescent="0.2">
      <c r="B163" s="43" t="s">
        <v>576</v>
      </c>
      <c r="C163" s="31" t="s">
        <v>60</v>
      </c>
      <c r="D163" s="154">
        <v>626891</v>
      </c>
      <c r="E163" s="26">
        <v>453629</v>
      </c>
      <c r="F163" s="26">
        <v>403691</v>
      </c>
    </row>
    <row r="164" spans="1:7" ht="18" customHeight="1" x14ac:dyDescent="0.2">
      <c r="B164" s="43" t="s">
        <v>579</v>
      </c>
      <c r="C164" s="31" t="s">
        <v>2</v>
      </c>
      <c r="D164" s="154">
        <v>62</v>
      </c>
      <c r="E164" s="26">
        <v>62</v>
      </c>
      <c r="F164" s="26">
        <v>72</v>
      </c>
    </row>
    <row r="165" spans="1:7" ht="18" customHeight="1" x14ac:dyDescent="0.2">
      <c r="B165" s="43" t="s">
        <v>577</v>
      </c>
      <c r="C165" s="31" t="s">
        <v>60</v>
      </c>
      <c r="D165" s="154">
        <v>9036920</v>
      </c>
      <c r="E165" s="26">
        <v>5384844</v>
      </c>
      <c r="F165" s="26">
        <v>455324</v>
      </c>
    </row>
    <row r="166" spans="1:7" ht="18" customHeight="1" x14ac:dyDescent="0.2">
      <c r="B166" s="43" t="s">
        <v>579</v>
      </c>
      <c r="C166" s="31" t="s">
        <v>2</v>
      </c>
      <c r="D166" s="154">
        <v>100</v>
      </c>
      <c r="E166" s="26">
        <v>100</v>
      </c>
      <c r="F166" s="26">
        <v>100</v>
      </c>
    </row>
    <row r="167" spans="1:7" ht="18" customHeight="1" x14ac:dyDescent="0.2">
      <c r="B167" s="179" t="s">
        <v>536</v>
      </c>
      <c r="C167" s="179"/>
      <c r="D167" s="179"/>
      <c r="E167" s="179"/>
      <c r="F167" s="179"/>
      <c r="G167" s="179"/>
    </row>
    <row r="168" spans="1:7" ht="18" customHeight="1" x14ac:dyDescent="0.2">
      <c r="B168" s="53"/>
      <c r="C168" s="53"/>
      <c r="D168" s="53"/>
      <c r="E168" s="36"/>
    </row>
    <row r="169" spans="1:7" s="82" customFormat="1" ht="18" customHeight="1" x14ac:dyDescent="0.25">
      <c r="A169" s="2"/>
      <c r="B169" s="144" t="s">
        <v>584</v>
      </c>
      <c r="C169" s="184" t="s">
        <v>125</v>
      </c>
      <c r="D169" s="6">
        <v>2022</v>
      </c>
      <c r="E169" s="6">
        <v>2023</v>
      </c>
      <c r="F169" s="6">
        <v>2024</v>
      </c>
      <c r="G169" s="6">
        <v>2025</v>
      </c>
    </row>
    <row r="170" spans="1:7" ht="18" customHeight="1" x14ac:dyDescent="0.2">
      <c r="B170" s="43" t="s">
        <v>37</v>
      </c>
      <c r="C170" s="31" t="s">
        <v>62</v>
      </c>
      <c r="D170" s="27">
        <v>722.93</v>
      </c>
      <c r="E170" s="27">
        <f>SUM(E171:E173)</f>
        <v>1613</v>
      </c>
      <c r="F170" s="27">
        <f t="shared" ref="F170:G170" si="0">SUM(F171:F173)</f>
        <v>593.13</v>
      </c>
      <c r="G170" s="27">
        <f t="shared" si="0"/>
        <v>1681.1</v>
      </c>
    </row>
    <row r="171" spans="1:7" ht="18" customHeight="1" x14ac:dyDescent="0.2">
      <c r="B171" s="43" t="s">
        <v>585</v>
      </c>
      <c r="C171" s="31" t="s">
        <v>62</v>
      </c>
      <c r="D171" s="27">
        <v>391</v>
      </c>
      <c r="E171" s="27">
        <v>1138</v>
      </c>
      <c r="F171" s="27">
        <v>124</v>
      </c>
      <c r="G171" s="27">
        <v>1131</v>
      </c>
    </row>
    <row r="172" spans="1:7" ht="18" customHeight="1" x14ac:dyDescent="0.2">
      <c r="B172" s="43" t="s">
        <v>586</v>
      </c>
      <c r="C172" s="31" t="s">
        <v>62</v>
      </c>
      <c r="D172" s="27">
        <v>332.36</v>
      </c>
      <c r="E172" s="27">
        <v>475</v>
      </c>
      <c r="F172" s="27">
        <v>469</v>
      </c>
      <c r="G172" s="27">
        <v>550</v>
      </c>
    </row>
    <row r="173" spans="1:7" ht="18" customHeight="1" x14ac:dyDescent="0.2">
      <c r="B173" s="43" t="s">
        <v>587</v>
      </c>
      <c r="C173" s="31" t="s">
        <v>62</v>
      </c>
      <c r="D173" s="27" t="s">
        <v>38</v>
      </c>
      <c r="E173" s="27" t="s">
        <v>38</v>
      </c>
      <c r="F173" s="27">
        <v>0.13</v>
      </c>
      <c r="G173" s="27">
        <v>0.1</v>
      </c>
    </row>
    <row r="174" spans="1:7" ht="18" customHeight="1" x14ac:dyDescent="0.2">
      <c r="B174" s="10" t="s">
        <v>588</v>
      </c>
      <c r="C174" s="11" t="s">
        <v>2</v>
      </c>
      <c r="D174" s="16">
        <v>54.03</v>
      </c>
      <c r="E174" s="16">
        <v>83</v>
      </c>
      <c r="F174" s="27">
        <v>21</v>
      </c>
      <c r="G174" s="27">
        <v>67</v>
      </c>
    </row>
    <row r="175" spans="1:7" ht="18" customHeight="1" x14ac:dyDescent="0.2">
      <c r="B175" s="10" t="s">
        <v>145</v>
      </c>
      <c r="C175" s="11" t="s">
        <v>2</v>
      </c>
      <c r="D175" s="16">
        <v>35</v>
      </c>
      <c r="E175" s="16">
        <v>36</v>
      </c>
      <c r="F175" s="27">
        <v>39</v>
      </c>
      <c r="G175" s="27">
        <v>61.8</v>
      </c>
    </row>
    <row r="176" spans="1:7" ht="18" customHeight="1" x14ac:dyDescent="0.2">
      <c r="B176" s="179" t="s">
        <v>536</v>
      </c>
      <c r="C176" s="179"/>
      <c r="D176" s="179"/>
      <c r="E176" s="179"/>
      <c r="F176" s="179"/>
      <c r="G176" s="179"/>
    </row>
    <row r="177" spans="1:7" ht="18" customHeight="1" x14ac:dyDescent="0.2"/>
    <row r="178" spans="1:7" s="82" customFormat="1" ht="18" customHeight="1" x14ac:dyDescent="0.25">
      <c r="A178" s="2"/>
      <c r="B178" s="144" t="s">
        <v>589</v>
      </c>
      <c r="C178" s="184" t="s">
        <v>125</v>
      </c>
      <c r="D178" s="6">
        <v>2022</v>
      </c>
      <c r="E178" s="6">
        <v>2023</v>
      </c>
      <c r="F178" s="6">
        <v>2024</v>
      </c>
      <c r="G178" s="6">
        <v>2025</v>
      </c>
    </row>
    <row r="179" spans="1:7" ht="18" customHeight="1" x14ac:dyDescent="0.2">
      <c r="B179" s="10" t="s">
        <v>37</v>
      </c>
      <c r="C179" s="11" t="s">
        <v>63</v>
      </c>
      <c r="D179" s="16" t="s">
        <v>5</v>
      </c>
      <c r="E179" s="16">
        <v>116718.9</v>
      </c>
      <c r="F179" s="27">
        <v>121100.5</v>
      </c>
      <c r="G179" s="27">
        <v>133166.70000000001</v>
      </c>
    </row>
    <row r="180" spans="1:7" ht="18" customHeight="1" x14ac:dyDescent="0.2">
      <c r="B180" s="10" t="s">
        <v>590</v>
      </c>
      <c r="C180" s="52" t="s">
        <v>71</v>
      </c>
      <c r="D180" s="16" t="s">
        <v>5</v>
      </c>
      <c r="E180" s="16">
        <v>9.9</v>
      </c>
      <c r="F180" s="27">
        <v>11.2</v>
      </c>
      <c r="G180" s="27">
        <v>12</v>
      </c>
    </row>
    <row r="181" spans="1:7" ht="18" customHeight="1" x14ac:dyDescent="0.2">
      <c r="B181" s="10" t="s">
        <v>145</v>
      </c>
      <c r="C181" s="11" t="s">
        <v>2</v>
      </c>
      <c r="D181" s="16" t="s">
        <v>5</v>
      </c>
      <c r="E181" s="9">
        <v>36</v>
      </c>
      <c r="F181" s="26">
        <v>35</v>
      </c>
      <c r="G181" s="26">
        <v>35</v>
      </c>
    </row>
    <row r="182" spans="1:7" ht="18" customHeight="1" x14ac:dyDescent="0.2">
      <c r="B182" s="179" t="s">
        <v>536</v>
      </c>
      <c r="C182" s="179"/>
      <c r="D182" s="179"/>
      <c r="E182" s="179"/>
      <c r="F182" s="179"/>
      <c r="G182" s="179"/>
    </row>
  </sheetData>
  <mergeCells count="24">
    <mergeCell ref="B92:G92"/>
    <mergeCell ref="B96:G96"/>
    <mergeCell ref="B114:G114"/>
    <mergeCell ref="B182:G182"/>
    <mergeCell ref="B167:G167"/>
    <mergeCell ref="B176:G176"/>
    <mergeCell ref="B120:G120"/>
    <mergeCell ref="B30:G30"/>
    <mergeCell ref="B38:G38"/>
    <mergeCell ref="B43:G43"/>
    <mergeCell ref="B47:G47"/>
    <mergeCell ref="B87:G87"/>
    <mergeCell ref="B39:F39"/>
    <mergeCell ref="B31:F31"/>
    <mergeCell ref="B121:G121"/>
    <mergeCell ref="B156:G156"/>
    <mergeCell ref="B80:G80"/>
    <mergeCell ref="B81:G81"/>
    <mergeCell ref="B113:G113"/>
    <mergeCell ref="B5:G5"/>
    <mergeCell ref="B12:G12"/>
    <mergeCell ref="B14:G14"/>
    <mergeCell ref="B23:G23"/>
    <mergeCell ref="B28:G2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BE861-5714-4C07-A6D7-C31F25E1975E}">
  <dimension ref="A1:H86"/>
  <sheetViews>
    <sheetView topLeftCell="A16" zoomScaleNormal="100" workbookViewId="0">
      <selection activeCell="C24" sqref="C24"/>
    </sheetView>
  </sheetViews>
  <sheetFormatPr baseColWidth="10" defaultColWidth="11.42578125" defaultRowHeight="19.5" customHeight="1" x14ac:dyDescent="0.2"/>
  <cols>
    <col min="1" max="1" width="5.5703125" style="2" customWidth="1"/>
    <col min="2" max="2" width="85.5703125" style="2" customWidth="1"/>
    <col min="3" max="3" width="11.5703125" style="2" customWidth="1"/>
    <col min="4" max="4" width="11.5703125" style="14" customWidth="1"/>
    <col min="5" max="8" width="11.5703125" style="2" customWidth="1"/>
    <col min="9" max="16384" width="11.42578125" style="2"/>
  </cols>
  <sheetData>
    <row r="1" spans="1:8" ht="19.5" customHeight="1" x14ac:dyDescent="0.25">
      <c r="A1" s="13" t="s">
        <v>0</v>
      </c>
      <c r="B1" s="1"/>
    </row>
    <row r="2" spans="1:8" ht="19.5" customHeight="1" x14ac:dyDescent="0.2">
      <c r="A2" s="39" t="s">
        <v>163</v>
      </c>
      <c r="B2" s="3"/>
    </row>
    <row r="3" spans="1:8" ht="15.95" customHeight="1" x14ac:dyDescent="0.2"/>
    <row r="4" spans="1:8" s="82" customFormat="1" ht="15.95" customHeight="1" x14ac:dyDescent="0.25">
      <c r="B4" s="85" t="s">
        <v>148</v>
      </c>
      <c r="C4" s="86" t="s">
        <v>125</v>
      </c>
      <c r="D4" s="95">
        <v>2021</v>
      </c>
      <c r="E4" s="86">
        <v>2022</v>
      </c>
      <c r="F4" s="86">
        <v>2023</v>
      </c>
      <c r="G4" s="86">
        <v>2024</v>
      </c>
      <c r="H4" s="86">
        <v>2025</v>
      </c>
    </row>
    <row r="5" spans="1:8" ht="15.95" customHeight="1" x14ac:dyDescent="0.2">
      <c r="B5" s="172" t="s">
        <v>149</v>
      </c>
      <c r="C5" s="172"/>
      <c r="D5" s="172"/>
      <c r="E5" s="172"/>
      <c r="F5" s="172"/>
      <c r="G5" s="96"/>
      <c r="H5" s="96"/>
    </row>
    <row r="6" spans="1:8" ht="15.95" customHeight="1" x14ac:dyDescent="0.2">
      <c r="B6" s="63" t="s">
        <v>150</v>
      </c>
      <c r="C6" s="58" t="s">
        <v>151</v>
      </c>
      <c r="D6" s="97" t="s">
        <v>15</v>
      </c>
      <c r="E6" s="97" t="s">
        <v>16</v>
      </c>
      <c r="F6" s="97" t="s">
        <v>17</v>
      </c>
      <c r="G6" s="98" t="s">
        <v>18</v>
      </c>
      <c r="H6" s="98" t="s">
        <v>73</v>
      </c>
    </row>
    <row r="7" spans="1:8" ht="15.95" customHeight="1" x14ac:dyDescent="0.2">
      <c r="B7" s="63" t="s">
        <v>19</v>
      </c>
      <c r="C7" s="58" t="s">
        <v>151</v>
      </c>
      <c r="D7" s="97" t="s">
        <v>20</v>
      </c>
      <c r="E7" s="97" t="s">
        <v>20</v>
      </c>
      <c r="F7" s="97" t="s">
        <v>20</v>
      </c>
      <c r="G7" s="98" t="s">
        <v>20</v>
      </c>
      <c r="H7" s="98" t="s">
        <v>20</v>
      </c>
    </row>
    <row r="8" spans="1:8" ht="15.95" customHeight="1" x14ac:dyDescent="0.2">
      <c r="B8" s="63" t="s">
        <v>21</v>
      </c>
      <c r="C8" s="58" t="s">
        <v>151</v>
      </c>
      <c r="D8" s="97" t="s">
        <v>22</v>
      </c>
      <c r="E8" s="97" t="s">
        <v>23</v>
      </c>
      <c r="F8" s="97" t="s">
        <v>23</v>
      </c>
      <c r="G8" s="98" t="s">
        <v>24</v>
      </c>
      <c r="H8" s="98" t="s">
        <v>74</v>
      </c>
    </row>
    <row r="9" spans="1:8" ht="15.95" customHeight="1" x14ac:dyDescent="0.2">
      <c r="B9" s="87" t="s">
        <v>85</v>
      </c>
      <c r="C9" s="74" t="s">
        <v>151</v>
      </c>
      <c r="D9" s="74" t="s">
        <v>38</v>
      </c>
      <c r="E9" s="74" t="s">
        <v>38</v>
      </c>
      <c r="F9" s="74" t="s">
        <v>38</v>
      </c>
      <c r="G9" s="74" t="s">
        <v>38</v>
      </c>
      <c r="H9" s="98" t="s">
        <v>75</v>
      </c>
    </row>
    <row r="10" spans="1:8" ht="15.95" customHeight="1" x14ac:dyDescent="0.2">
      <c r="B10" s="69" t="s">
        <v>152</v>
      </c>
      <c r="D10" s="15"/>
      <c r="E10" s="4"/>
      <c r="F10" s="4"/>
    </row>
    <row r="11" spans="1:8" ht="15.95" customHeight="1" x14ac:dyDescent="0.2">
      <c r="D11" s="2"/>
    </row>
    <row r="12" spans="1:8" s="82" customFormat="1" ht="15.95" customHeight="1" x14ac:dyDescent="0.25">
      <c r="A12" s="2"/>
      <c r="B12" s="5" t="s">
        <v>148</v>
      </c>
      <c r="C12" s="6" t="s">
        <v>125</v>
      </c>
      <c r="D12" s="95">
        <v>2021</v>
      </c>
      <c r="E12" s="86">
        <v>2022</v>
      </c>
      <c r="F12" s="86">
        <v>2023</v>
      </c>
      <c r="G12" s="86">
        <v>2024</v>
      </c>
      <c r="H12" s="86">
        <v>2025</v>
      </c>
    </row>
    <row r="13" spans="1:8" ht="15.95" customHeight="1" x14ac:dyDescent="0.2">
      <c r="B13" s="172" t="s">
        <v>153</v>
      </c>
      <c r="C13" s="172"/>
      <c r="D13" s="172"/>
      <c r="E13" s="172"/>
      <c r="F13" s="172"/>
      <c r="G13" s="96"/>
      <c r="H13" s="96"/>
    </row>
    <row r="14" spans="1:8" ht="15.95" customHeight="1" x14ac:dyDescent="0.2">
      <c r="B14" s="63" t="s">
        <v>25</v>
      </c>
      <c r="C14" s="58" t="s">
        <v>151</v>
      </c>
      <c r="D14" s="97" t="s">
        <v>26</v>
      </c>
      <c r="E14" s="97" t="s">
        <v>26</v>
      </c>
      <c r="F14" s="97" t="s">
        <v>26</v>
      </c>
      <c r="G14" s="99" t="s">
        <v>38</v>
      </c>
      <c r="H14" s="99" t="s">
        <v>38</v>
      </c>
    </row>
    <row r="15" spans="1:8" ht="15.95" customHeight="1" x14ac:dyDescent="0.2">
      <c r="B15" s="100" t="s">
        <v>154</v>
      </c>
      <c r="C15" s="58" t="s">
        <v>151</v>
      </c>
      <c r="D15" s="97" t="s">
        <v>38</v>
      </c>
      <c r="E15" s="97" t="s">
        <v>38</v>
      </c>
      <c r="F15" s="97" t="s">
        <v>38</v>
      </c>
      <c r="G15" s="99" t="s">
        <v>65</v>
      </c>
      <c r="H15" s="99" t="s">
        <v>76</v>
      </c>
    </row>
    <row r="16" spans="1:8" ht="15.95" customHeight="1" x14ac:dyDescent="0.2">
      <c r="B16" s="100" t="s">
        <v>155</v>
      </c>
      <c r="C16" s="58" t="s">
        <v>151</v>
      </c>
      <c r="D16" s="97" t="s">
        <v>38</v>
      </c>
      <c r="E16" s="97" t="s">
        <v>38</v>
      </c>
      <c r="F16" s="97" t="s">
        <v>38</v>
      </c>
      <c r="G16" s="99" t="s">
        <v>66</v>
      </c>
      <c r="H16" s="99" t="s">
        <v>76</v>
      </c>
    </row>
    <row r="17" spans="1:8" ht="15.95" customHeight="1" x14ac:dyDescent="0.2">
      <c r="B17" s="100" t="s">
        <v>156</v>
      </c>
      <c r="C17" s="58" t="s">
        <v>151</v>
      </c>
      <c r="D17" s="98" t="s">
        <v>38</v>
      </c>
      <c r="E17" s="98" t="s">
        <v>38</v>
      </c>
      <c r="F17" s="98" t="s">
        <v>38</v>
      </c>
      <c r="G17" s="99" t="s">
        <v>66</v>
      </c>
      <c r="H17" s="99" t="s">
        <v>76</v>
      </c>
    </row>
    <row r="18" spans="1:8" ht="15.95" customHeight="1" x14ac:dyDescent="0.2">
      <c r="B18" s="63" t="s">
        <v>27</v>
      </c>
      <c r="C18" s="58" t="s">
        <v>151</v>
      </c>
      <c r="D18" s="98" t="s">
        <v>68</v>
      </c>
      <c r="E18" s="98" t="s">
        <v>69</v>
      </c>
      <c r="F18" s="98" t="s">
        <v>69</v>
      </c>
      <c r="G18" s="99" t="s">
        <v>67</v>
      </c>
      <c r="H18" s="99" t="s">
        <v>87</v>
      </c>
    </row>
    <row r="19" spans="1:8" ht="15.95" customHeight="1" x14ac:dyDescent="0.2">
      <c r="B19" s="63" t="s">
        <v>28</v>
      </c>
      <c r="C19" s="58" t="s">
        <v>151</v>
      </c>
      <c r="D19" s="98" t="s">
        <v>29</v>
      </c>
      <c r="E19" s="98" t="s">
        <v>30</v>
      </c>
      <c r="F19" s="98" t="s">
        <v>29</v>
      </c>
      <c r="G19" s="98" t="s">
        <v>29</v>
      </c>
      <c r="H19" s="98" t="s">
        <v>29</v>
      </c>
    </row>
    <row r="20" spans="1:8" ht="15.95" customHeight="1" x14ac:dyDescent="0.2">
      <c r="B20" s="8" t="s">
        <v>157</v>
      </c>
      <c r="D20" s="46"/>
      <c r="E20" s="44"/>
      <c r="F20" s="44"/>
      <c r="G20" s="37"/>
    </row>
    <row r="21" spans="1:8" ht="15.95" customHeight="1" x14ac:dyDescent="0.2">
      <c r="B21" s="8" t="s">
        <v>158</v>
      </c>
      <c r="D21" s="15"/>
      <c r="E21" s="4"/>
      <c r="F21" s="4"/>
    </row>
    <row r="22" spans="1:8" ht="15.95" customHeight="1" x14ac:dyDescent="0.2">
      <c r="D22" s="2"/>
    </row>
    <row r="23" spans="1:8" s="82" customFormat="1" ht="15.95" customHeight="1" x14ac:dyDescent="0.25">
      <c r="A23" s="2"/>
      <c r="B23" s="85" t="s">
        <v>159</v>
      </c>
      <c r="C23" s="86" t="s">
        <v>125</v>
      </c>
      <c r="D23" s="95">
        <v>2021</v>
      </c>
      <c r="E23" s="86">
        <v>2022</v>
      </c>
      <c r="F23" s="86">
        <v>2023</v>
      </c>
      <c r="G23" s="86">
        <v>2024</v>
      </c>
      <c r="H23" s="86">
        <v>2025</v>
      </c>
    </row>
    <row r="24" spans="1:8" ht="15.95" customHeight="1" x14ac:dyDescent="0.2">
      <c r="B24" s="63" t="s">
        <v>160</v>
      </c>
      <c r="C24" s="58" t="s">
        <v>109</v>
      </c>
      <c r="D24" s="58">
        <v>32.9</v>
      </c>
      <c r="E24" s="58">
        <v>35.1</v>
      </c>
      <c r="F24" s="58">
        <v>12.8</v>
      </c>
      <c r="G24" s="74">
        <v>36.200000000000003</v>
      </c>
      <c r="H24" s="99" t="s">
        <v>77</v>
      </c>
    </row>
    <row r="25" spans="1:8" ht="15.95" customHeight="1" x14ac:dyDescent="0.2">
      <c r="B25" s="63" t="s">
        <v>161</v>
      </c>
      <c r="C25" s="58" t="s">
        <v>109</v>
      </c>
      <c r="D25" s="58">
        <v>1.44</v>
      </c>
      <c r="E25" s="58">
        <v>1.02</v>
      </c>
      <c r="F25" s="58">
        <v>1.5</v>
      </c>
      <c r="G25" s="58">
        <v>2.5</v>
      </c>
      <c r="H25" s="99" t="s">
        <v>84</v>
      </c>
    </row>
    <row r="29" spans="1:8" ht="19.5" customHeight="1" x14ac:dyDescent="0.25">
      <c r="A29" s="82"/>
    </row>
    <row r="46" spans="1:1" ht="19.5" customHeight="1" x14ac:dyDescent="0.25">
      <c r="A46" s="82"/>
    </row>
    <row r="55" spans="1:1" ht="19.5" customHeight="1" x14ac:dyDescent="0.25">
      <c r="A55" s="82"/>
    </row>
    <row r="71" spans="1:1" ht="19.5" customHeight="1" x14ac:dyDescent="0.25">
      <c r="A71" s="82"/>
    </row>
    <row r="77" spans="1:1" ht="19.5" customHeight="1" x14ac:dyDescent="0.25">
      <c r="A77" s="82"/>
    </row>
    <row r="86" spans="1:1" ht="19.5" customHeight="1" x14ac:dyDescent="0.25">
      <c r="A86" s="82"/>
    </row>
  </sheetData>
  <mergeCells count="2">
    <mergeCell ref="B13:F13"/>
    <mergeCell ref="B5:F5"/>
  </mergeCells>
  <phoneticPr fontId="19"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45605-6F91-4139-8021-1EA0EDE63FB7}">
  <dimension ref="A1:H86"/>
  <sheetViews>
    <sheetView topLeftCell="A26" zoomScaleNormal="100" workbookViewId="0">
      <selection activeCell="B33" sqref="B33"/>
    </sheetView>
  </sheetViews>
  <sheetFormatPr baseColWidth="10" defaultColWidth="11.42578125" defaultRowHeight="19.5" customHeight="1" x14ac:dyDescent="0.2"/>
  <cols>
    <col min="1" max="1" width="5.5703125" style="2" customWidth="1"/>
    <col min="2" max="2" width="85.5703125" style="2" customWidth="1"/>
    <col min="3" max="8" width="11.5703125" style="2" customWidth="1"/>
    <col min="9" max="16384" width="11.42578125" style="2"/>
  </cols>
  <sheetData>
    <row r="1" spans="1:8" ht="19.5" customHeight="1" x14ac:dyDescent="0.25">
      <c r="A1" s="13" t="s">
        <v>0</v>
      </c>
      <c r="B1" s="1"/>
    </row>
    <row r="2" spans="1:8" ht="19.5" customHeight="1" x14ac:dyDescent="0.2">
      <c r="A2" s="39" t="s">
        <v>164</v>
      </c>
      <c r="B2" s="3"/>
    </row>
    <row r="3" spans="1:8" ht="18" customHeight="1" x14ac:dyDescent="0.2"/>
    <row r="4" spans="1:8" s="82" customFormat="1" ht="18" customHeight="1" x14ac:dyDescent="0.25">
      <c r="B4" s="85" t="s">
        <v>165</v>
      </c>
      <c r="C4" s="86" t="s">
        <v>125</v>
      </c>
      <c r="D4" s="86">
        <v>2021</v>
      </c>
      <c r="E4" s="86">
        <v>2022</v>
      </c>
      <c r="F4" s="86">
        <v>2023</v>
      </c>
      <c r="G4" s="86">
        <v>2024</v>
      </c>
      <c r="H4" s="86">
        <v>2025</v>
      </c>
    </row>
    <row r="5" spans="1:8" ht="18" customHeight="1" x14ac:dyDescent="0.2">
      <c r="B5" s="63" t="s">
        <v>166</v>
      </c>
      <c r="C5" s="58" t="s">
        <v>110</v>
      </c>
      <c r="D5" s="74">
        <v>14</v>
      </c>
      <c r="E5" s="74">
        <v>14</v>
      </c>
      <c r="F5" s="74">
        <v>14</v>
      </c>
      <c r="G5" s="74">
        <v>13</v>
      </c>
      <c r="H5" s="74">
        <v>14</v>
      </c>
    </row>
    <row r="6" spans="1:8" ht="18" customHeight="1" x14ac:dyDescent="0.2">
      <c r="B6" s="63" t="s">
        <v>167</v>
      </c>
      <c r="C6" s="58" t="s">
        <v>2</v>
      </c>
      <c r="D6" s="58">
        <v>61</v>
      </c>
      <c r="E6" s="58">
        <v>64</v>
      </c>
      <c r="F6" s="58">
        <v>64</v>
      </c>
      <c r="G6" s="74">
        <v>61</v>
      </c>
      <c r="H6" s="74">
        <v>64</v>
      </c>
    </row>
    <row r="7" spans="1:8" ht="18" customHeight="1" x14ac:dyDescent="0.2">
      <c r="B7" s="63" t="s">
        <v>168</v>
      </c>
      <c r="C7" s="58" t="s">
        <v>2</v>
      </c>
      <c r="D7" s="58">
        <v>8</v>
      </c>
      <c r="E7" s="58">
        <v>7</v>
      </c>
      <c r="F7" s="58">
        <v>7</v>
      </c>
      <c r="G7" s="74">
        <v>8</v>
      </c>
      <c r="H7" s="74">
        <v>7</v>
      </c>
    </row>
    <row r="8" spans="1:8" ht="18" customHeight="1" x14ac:dyDescent="0.2">
      <c r="B8" s="63" t="s">
        <v>169</v>
      </c>
      <c r="C8" s="58" t="s">
        <v>2</v>
      </c>
      <c r="D8" s="58">
        <v>92</v>
      </c>
      <c r="E8" s="58">
        <v>93</v>
      </c>
      <c r="F8" s="58">
        <v>93</v>
      </c>
      <c r="G8" s="74">
        <v>92</v>
      </c>
      <c r="H8" s="74">
        <v>93</v>
      </c>
    </row>
    <row r="9" spans="1:8" ht="18" customHeight="1" x14ac:dyDescent="0.2">
      <c r="B9" s="63" t="s">
        <v>170</v>
      </c>
      <c r="C9" s="58" t="s">
        <v>2</v>
      </c>
      <c r="D9" s="58">
        <v>7</v>
      </c>
      <c r="E9" s="58">
        <v>7</v>
      </c>
      <c r="F9" s="58">
        <v>14</v>
      </c>
      <c r="G9" s="74">
        <v>15</v>
      </c>
      <c r="H9" s="74">
        <v>21.43</v>
      </c>
    </row>
    <row r="10" spans="1:8" ht="18" customHeight="1" x14ac:dyDescent="0.2">
      <c r="B10" s="63" t="s">
        <v>171</v>
      </c>
      <c r="C10" s="58" t="s">
        <v>2</v>
      </c>
      <c r="D10" s="58">
        <v>93</v>
      </c>
      <c r="E10" s="58">
        <v>93</v>
      </c>
      <c r="F10" s="58">
        <v>86</v>
      </c>
      <c r="G10" s="74">
        <v>85</v>
      </c>
      <c r="H10" s="74">
        <v>78.569999999999993</v>
      </c>
    </row>
    <row r="11" spans="1:8" ht="18" customHeight="1" x14ac:dyDescent="0.2">
      <c r="B11" s="63" t="s">
        <v>172</v>
      </c>
      <c r="C11" s="58" t="s">
        <v>2</v>
      </c>
      <c r="D11" s="58">
        <v>21</v>
      </c>
      <c r="E11" s="58">
        <v>15</v>
      </c>
      <c r="F11" s="58">
        <v>14</v>
      </c>
      <c r="G11" s="74">
        <v>7</v>
      </c>
      <c r="H11" s="74">
        <v>7.1</v>
      </c>
    </row>
    <row r="12" spans="1:8" ht="18" customHeight="1" x14ac:dyDescent="0.2">
      <c r="B12" s="63" t="s">
        <v>173</v>
      </c>
      <c r="C12" s="58" t="s">
        <v>2</v>
      </c>
      <c r="D12" s="58">
        <v>37</v>
      </c>
      <c r="E12" s="58">
        <v>43</v>
      </c>
      <c r="F12" s="58">
        <v>43</v>
      </c>
      <c r="G12" s="74">
        <v>39</v>
      </c>
      <c r="H12" s="74">
        <v>42.9</v>
      </c>
    </row>
    <row r="13" spans="1:8" ht="18" customHeight="1" x14ac:dyDescent="0.2">
      <c r="B13" s="63" t="s">
        <v>174</v>
      </c>
      <c r="C13" s="58" t="s">
        <v>2</v>
      </c>
      <c r="D13" s="58">
        <v>21</v>
      </c>
      <c r="E13" s="58">
        <v>21</v>
      </c>
      <c r="F13" s="58">
        <v>29</v>
      </c>
      <c r="G13" s="74">
        <v>47</v>
      </c>
      <c r="H13" s="74">
        <v>35.700000000000003</v>
      </c>
    </row>
    <row r="14" spans="1:8" ht="18" customHeight="1" x14ac:dyDescent="0.2">
      <c r="B14" s="63" t="s">
        <v>175</v>
      </c>
      <c r="C14" s="58" t="s">
        <v>2</v>
      </c>
      <c r="D14" s="58">
        <v>21</v>
      </c>
      <c r="E14" s="58">
        <v>21</v>
      </c>
      <c r="F14" s="58">
        <v>14</v>
      </c>
      <c r="G14" s="74">
        <v>7</v>
      </c>
      <c r="H14" s="74">
        <v>14.3</v>
      </c>
    </row>
    <row r="15" spans="1:8" ht="18" customHeight="1" x14ac:dyDescent="0.2">
      <c r="B15" s="63" t="s">
        <v>591</v>
      </c>
      <c r="C15" s="58" t="s">
        <v>2</v>
      </c>
      <c r="D15" s="58">
        <v>100</v>
      </c>
      <c r="E15" s="58">
        <v>100</v>
      </c>
      <c r="F15" s="58">
        <v>93</v>
      </c>
      <c r="G15" s="74">
        <v>100</v>
      </c>
      <c r="H15" s="74">
        <v>100</v>
      </c>
    </row>
    <row r="16" spans="1:8" ht="18" customHeight="1" x14ac:dyDescent="0.2">
      <c r="B16" s="63" t="s">
        <v>592</v>
      </c>
      <c r="C16" s="58" t="s">
        <v>2</v>
      </c>
      <c r="D16" s="58">
        <v>100</v>
      </c>
      <c r="E16" s="58">
        <v>100</v>
      </c>
      <c r="F16" s="58">
        <v>100</v>
      </c>
      <c r="G16" s="74">
        <v>100</v>
      </c>
      <c r="H16" s="74">
        <v>100</v>
      </c>
    </row>
    <row r="17" spans="1:8" ht="18" customHeight="1" x14ac:dyDescent="0.2">
      <c r="B17" s="63" t="s">
        <v>593</v>
      </c>
      <c r="C17" s="58" t="s">
        <v>2</v>
      </c>
      <c r="D17" s="58">
        <v>100</v>
      </c>
      <c r="E17" s="58">
        <v>93</v>
      </c>
      <c r="F17" s="58">
        <v>100</v>
      </c>
      <c r="G17" s="74">
        <v>100</v>
      </c>
      <c r="H17" s="74">
        <v>100</v>
      </c>
    </row>
    <row r="18" spans="1:8" ht="18" customHeight="1" x14ac:dyDescent="0.2">
      <c r="B18" s="63" t="s">
        <v>594</v>
      </c>
      <c r="C18" s="58" t="s">
        <v>2</v>
      </c>
      <c r="D18" s="58">
        <v>92</v>
      </c>
      <c r="E18" s="58">
        <v>100</v>
      </c>
      <c r="F18" s="58">
        <v>100</v>
      </c>
      <c r="G18" s="74">
        <v>100</v>
      </c>
      <c r="H18" s="74">
        <v>100</v>
      </c>
    </row>
    <row r="19" spans="1:8" ht="18" customHeight="1" x14ac:dyDescent="0.2">
      <c r="B19" s="63" t="s">
        <v>176</v>
      </c>
      <c r="C19" s="58" t="s">
        <v>177</v>
      </c>
      <c r="D19" s="58">
        <v>9</v>
      </c>
      <c r="E19" s="58">
        <v>10</v>
      </c>
      <c r="F19" s="58">
        <v>8</v>
      </c>
      <c r="G19" s="74">
        <v>9</v>
      </c>
      <c r="H19" s="74">
        <v>10</v>
      </c>
    </row>
    <row r="20" spans="1:8" ht="18" customHeight="1" x14ac:dyDescent="0.2"/>
    <row r="21" spans="1:8" s="82" customFormat="1" ht="18" customHeight="1" x14ac:dyDescent="0.25">
      <c r="A21" s="2"/>
      <c r="B21" s="85" t="s">
        <v>178</v>
      </c>
      <c r="C21" s="86" t="s">
        <v>125</v>
      </c>
      <c r="D21" s="86">
        <v>2021</v>
      </c>
      <c r="E21" s="86">
        <v>2022</v>
      </c>
      <c r="F21" s="86">
        <v>2023</v>
      </c>
      <c r="G21" s="86">
        <v>2024</v>
      </c>
      <c r="H21" s="86">
        <v>2025</v>
      </c>
    </row>
    <row r="22" spans="1:8" ht="18" customHeight="1" x14ac:dyDescent="0.2">
      <c r="B22" s="63" t="s">
        <v>179</v>
      </c>
      <c r="C22" s="58" t="s">
        <v>110</v>
      </c>
      <c r="D22" s="74">
        <v>12</v>
      </c>
      <c r="E22" s="74">
        <v>12</v>
      </c>
      <c r="F22" s="74">
        <v>12</v>
      </c>
      <c r="G22" s="74">
        <v>12</v>
      </c>
      <c r="H22" s="74">
        <v>12</v>
      </c>
    </row>
    <row r="23" spans="1:8" ht="18" customHeight="1" x14ac:dyDescent="0.2">
      <c r="B23" s="63" t="s">
        <v>180</v>
      </c>
      <c r="C23" s="58" t="s">
        <v>110</v>
      </c>
      <c r="D23" s="58">
        <v>12</v>
      </c>
      <c r="E23" s="58">
        <v>12</v>
      </c>
      <c r="F23" s="58">
        <v>12</v>
      </c>
      <c r="G23" s="74">
        <v>12</v>
      </c>
      <c r="H23" s="74">
        <v>12</v>
      </c>
    </row>
    <row r="24" spans="1:8" ht="18" customHeight="1" x14ac:dyDescent="0.2">
      <c r="B24" s="63" t="s">
        <v>181</v>
      </c>
      <c r="C24" s="58" t="s">
        <v>110</v>
      </c>
      <c r="D24" s="58">
        <v>2</v>
      </c>
      <c r="E24" s="58">
        <v>2</v>
      </c>
      <c r="F24" s="58">
        <v>3</v>
      </c>
      <c r="G24" s="74">
        <v>3</v>
      </c>
      <c r="H24" s="74">
        <v>3</v>
      </c>
    </row>
    <row r="25" spans="1:8" ht="18" customHeight="1" x14ac:dyDescent="0.2">
      <c r="B25" s="63" t="s">
        <v>182</v>
      </c>
      <c r="C25" s="58" t="s">
        <v>110</v>
      </c>
      <c r="D25" s="58">
        <v>4</v>
      </c>
      <c r="E25" s="58">
        <v>3</v>
      </c>
      <c r="F25" s="58">
        <v>4</v>
      </c>
      <c r="G25" s="74">
        <v>4</v>
      </c>
      <c r="H25" s="74">
        <v>4</v>
      </c>
    </row>
    <row r="26" spans="1:8" ht="18" customHeight="1" x14ac:dyDescent="0.2">
      <c r="B26" s="63" t="s">
        <v>183</v>
      </c>
      <c r="C26" s="58" t="s">
        <v>110</v>
      </c>
      <c r="D26" s="58">
        <v>1</v>
      </c>
      <c r="E26" s="58">
        <v>1</v>
      </c>
      <c r="F26" s="58">
        <v>1</v>
      </c>
      <c r="G26" s="74">
        <v>1</v>
      </c>
      <c r="H26" s="74">
        <v>1</v>
      </c>
    </row>
    <row r="27" spans="1:8" ht="18" customHeight="1" x14ac:dyDescent="0.2"/>
    <row r="28" spans="1:8" s="82" customFormat="1" ht="18" customHeight="1" x14ac:dyDescent="0.25">
      <c r="A28" s="2"/>
      <c r="B28" s="85" t="s">
        <v>184</v>
      </c>
      <c r="C28" s="86" t="s">
        <v>125</v>
      </c>
      <c r="D28" s="86">
        <v>2021</v>
      </c>
      <c r="E28" s="86">
        <v>2022</v>
      </c>
      <c r="F28" s="86">
        <v>2023</v>
      </c>
      <c r="G28" s="86">
        <v>2024</v>
      </c>
      <c r="H28" s="86">
        <v>2025</v>
      </c>
    </row>
    <row r="29" spans="1:8" ht="18" customHeight="1" x14ac:dyDescent="0.25">
      <c r="A29" s="82"/>
      <c r="B29" s="63" t="s">
        <v>185</v>
      </c>
      <c r="C29" s="58" t="s">
        <v>110</v>
      </c>
      <c r="D29" s="58">
        <v>31</v>
      </c>
      <c r="E29" s="58">
        <v>31</v>
      </c>
      <c r="F29" s="58">
        <v>31</v>
      </c>
      <c r="G29" s="58">
        <v>30</v>
      </c>
      <c r="H29" s="74">
        <v>29</v>
      </c>
    </row>
    <row r="30" spans="1:8" ht="18" customHeight="1" x14ac:dyDescent="0.2">
      <c r="B30" s="63" t="s">
        <v>186</v>
      </c>
      <c r="C30" s="58" t="s">
        <v>2</v>
      </c>
      <c r="D30" s="58">
        <v>0.56994</v>
      </c>
      <c r="E30" s="58">
        <v>0.52371000000000001</v>
      </c>
      <c r="F30" s="74">
        <v>0.51563999999999999</v>
      </c>
      <c r="G30" s="101">
        <v>0.49689</v>
      </c>
      <c r="H30" s="74">
        <v>0.51526000000000005</v>
      </c>
    </row>
    <row r="31" spans="1:8" ht="18" customHeight="1" x14ac:dyDescent="0.2">
      <c r="B31" s="63" t="s">
        <v>187</v>
      </c>
      <c r="C31" s="58" t="s">
        <v>2</v>
      </c>
      <c r="D31" s="58">
        <v>5.6567499999999997</v>
      </c>
      <c r="E31" s="58">
        <v>4.4525800000000002</v>
      </c>
      <c r="F31" s="74">
        <v>4.7830899999999996</v>
      </c>
      <c r="G31" s="101">
        <v>4.3746999999999998</v>
      </c>
      <c r="H31" s="74">
        <v>4.6854399999999998</v>
      </c>
    </row>
    <row r="32" spans="1:8" ht="18" customHeight="1" x14ac:dyDescent="0.2">
      <c r="B32" s="63" t="s">
        <v>188</v>
      </c>
      <c r="C32" s="58" t="s">
        <v>2</v>
      </c>
      <c r="D32" s="58">
        <v>0.56994</v>
      </c>
      <c r="E32" s="58">
        <v>0.52371000000000001</v>
      </c>
      <c r="F32" s="74">
        <v>0.51563999999999999</v>
      </c>
      <c r="G32" s="101">
        <v>0.49689</v>
      </c>
      <c r="H32" s="74">
        <v>0.51526000000000005</v>
      </c>
    </row>
    <row r="33" spans="1:8" ht="18" customHeight="1" x14ac:dyDescent="0.2">
      <c r="B33" s="63" t="s">
        <v>189</v>
      </c>
      <c r="C33" s="58" t="s">
        <v>2</v>
      </c>
      <c r="D33" s="58">
        <v>3.7441200000000001</v>
      </c>
      <c r="E33" s="58">
        <v>2.8169</v>
      </c>
      <c r="F33" s="102">
        <v>3.2425999999999999</v>
      </c>
      <c r="G33" s="101">
        <v>2.9120400000000002</v>
      </c>
      <c r="H33" s="74">
        <v>3.1051600000000001</v>
      </c>
    </row>
    <row r="34" spans="1:8" ht="18" customHeight="1" x14ac:dyDescent="0.2">
      <c r="B34" s="63" t="s">
        <v>190</v>
      </c>
      <c r="C34" s="58" t="s">
        <v>2</v>
      </c>
      <c r="D34" s="58">
        <v>1.3426899999999999</v>
      </c>
      <c r="E34" s="58">
        <v>1.1119699999999999</v>
      </c>
      <c r="F34" s="74">
        <v>1.02485</v>
      </c>
      <c r="G34" s="101">
        <v>0.96577999999999997</v>
      </c>
      <c r="H34" s="74">
        <v>1.0650299999999999</v>
      </c>
    </row>
    <row r="35" spans="1:8" ht="18" customHeight="1" x14ac:dyDescent="0.2">
      <c r="B35" s="63" t="s">
        <v>191</v>
      </c>
      <c r="C35" s="58" t="s">
        <v>2</v>
      </c>
      <c r="D35" s="58">
        <v>4.3140499999999999</v>
      </c>
      <c r="E35" s="58">
        <v>3.3406099999999999</v>
      </c>
      <c r="F35" s="58">
        <v>3.7582399999999998</v>
      </c>
      <c r="G35" s="101">
        <v>3.4089200000000002</v>
      </c>
      <c r="H35" s="74">
        <v>3.6204200000000002</v>
      </c>
    </row>
    <row r="36" spans="1:8" ht="18" customHeight="1" x14ac:dyDescent="0.2">
      <c r="B36" s="63" t="s">
        <v>192</v>
      </c>
      <c r="C36" s="58" t="s">
        <v>2</v>
      </c>
      <c r="D36" s="58">
        <v>1.0990200000000001</v>
      </c>
      <c r="E36" s="58">
        <v>0.97221999999999997</v>
      </c>
      <c r="F36" s="74">
        <v>0.96121000000000001</v>
      </c>
      <c r="G36" s="101">
        <v>0.91242000000000001</v>
      </c>
      <c r="H36" s="74">
        <v>0.96609</v>
      </c>
    </row>
    <row r="37" spans="1:8" ht="18" customHeight="1" x14ac:dyDescent="0.2">
      <c r="B37" s="63" t="s">
        <v>193</v>
      </c>
      <c r="C37" s="58" t="s">
        <v>2</v>
      </c>
      <c r="D37" s="58">
        <v>3.2150400000000001</v>
      </c>
      <c r="E37" s="58">
        <v>2.3683900000000002</v>
      </c>
      <c r="F37" s="74">
        <v>2.7970299999999999</v>
      </c>
      <c r="G37" s="101">
        <v>2.4965099999999998</v>
      </c>
      <c r="H37" s="74">
        <v>2.6543199999999998</v>
      </c>
    </row>
    <row r="38" spans="1:8" ht="18" customHeight="1" x14ac:dyDescent="0.2"/>
    <row r="39" spans="1:8" ht="18" customHeight="1" x14ac:dyDescent="0.2">
      <c r="G39" s="37"/>
    </row>
    <row r="40" spans="1:8" ht="18" customHeight="1" x14ac:dyDescent="0.2"/>
    <row r="41" spans="1:8" ht="18" customHeight="1" x14ac:dyDescent="0.2"/>
    <row r="42" spans="1:8" ht="18" customHeight="1" x14ac:dyDescent="0.2"/>
    <row r="43" spans="1:8" ht="18" customHeight="1" x14ac:dyDescent="0.2"/>
    <row r="44" spans="1:8" ht="18" customHeight="1" x14ac:dyDescent="0.2"/>
    <row r="45" spans="1:8" ht="18" customHeight="1" x14ac:dyDescent="0.2"/>
    <row r="46" spans="1:8" ht="18" customHeight="1" x14ac:dyDescent="0.25">
      <c r="A46" s="82"/>
    </row>
    <row r="47" spans="1:8" ht="18" customHeight="1" x14ac:dyDescent="0.2"/>
    <row r="55" spans="1:1" ht="19.5" customHeight="1" x14ac:dyDescent="0.25">
      <c r="A55" s="82"/>
    </row>
    <row r="71" spans="1:1" ht="19.5" customHeight="1" x14ac:dyDescent="0.25">
      <c r="A71" s="82"/>
    </row>
    <row r="77" spans="1:1" ht="19.5" customHeight="1" x14ac:dyDescent="0.25">
      <c r="A77" s="82"/>
    </row>
    <row r="86" spans="1:1" ht="19.5" customHeight="1" x14ac:dyDescent="0.25">
      <c r="A86" s="8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202FE-35E1-4598-9A19-FCFF76A51FE8}">
  <dimension ref="A1:H86"/>
  <sheetViews>
    <sheetView topLeftCell="A67" zoomScale="85" zoomScaleNormal="85" zoomScaleSheetLayoutView="90" workbookViewId="0">
      <selection activeCell="B78" sqref="B78:B79"/>
    </sheetView>
  </sheetViews>
  <sheetFormatPr baseColWidth="10" defaultColWidth="11.42578125" defaultRowHeight="19.5" customHeight="1" x14ac:dyDescent="0.2"/>
  <cols>
    <col min="1" max="1" width="5.5703125" style="2" customWidth="1"/>
    <col min="2" max="2" width="85.5703125" style="2" customWidth="1"/>
    <col min="3" max="8" width="11.5703125" style="2" customWidth="1"/>
    <col min="9" max="16384" width="11.42578125" style="2"/>
  </cols>
  <sheetData>
    <row r="1" spans="1:8" ht="19.5" customHeight="1" x14ac:dyDescent="0.25">
      <c r="A1" s="13" t="s">
        <v>0</v>
      </c>
      <c r="B1" s="1"/>
    </row>
    <row r="2" spans="1:8" ht="19.5" customHeight="1" x14ac:dyDescent="0.2">
      <c r="A2" s="39" t="s">
        <v>194</v>
      </c>
      <c r="B2" s="3"/>
    </row>
    <row r="3" spans="1:8" ht="18" customHeight="1" x14ac:dyDescent="0.2"/>
    <row r="4" spans="1:8" s="82" customFormat="1" ht="18" customHeight="1" x14ac:dyDescent="0.25">
      <c r="B4" s="85" t="s">
        <v>195</v>
      </c>
      <c r="C4" s="86" t="s">
        <v>125</v>
      </c>
      <c r="D4" s="86">
        <v>2021</v>
      </c>
      <c r="E4" s="86">
        <v>2022</v>
      </c>
      <c r="F4" s="86">
        <v>2023</v>
      </c>
      <c r="G4" s="86">
        <v>2024</v>
      </c>
      <c r="H4" s="86">
        <v>2025</v>
      </c>
    </row>
    <row r="5" spans="1:8" ht="18" customHeight="1" x14ac:dyDescent="0.2">
      <c r="B5" s="87" t="s">
        <v>196</v>
      </c>
      <c r="C5" s="74" t="s">
        <v>2</v>
      </c>
      <c r="D5" s="74">
        <v>99.7</v>
      </c>
      <c r="E5" s="74">
        <v>99.7</v>
      </c>
      <c r="F5" s="74">
        <v>99.7</v>
      </c>
      <c r="G5" s="74">
        <v>99.7</v>
      </c>
      <c r="H5" s="74">
        <v>99.5</v>
      </c>
    </row>
    <row r="6" spans="1:8" ht="18" customHeight="1" x14ac:dyDescent="0.2">
      <c r="B6" s="87" t="s">
        <v>197</v>
      </c>
      <c r="C6" s="74" t="s">
        <v>110</v>
      </c>
      <c r="D6" s="66">
        <v>27193</v>
      </c>
      <c r="E6" s="66">
        <v>27798</v>
      </c>
      <c r="F6" s="66">
        <v>29161</v>
      </c>
      <c r="G6" s="66">
        <v>28558</v>
      </c>
      <c r="H6" s="66">
        <v>28108</v>
      </c>
    </row>
    <row r="7" spans="1:8" ht="18" customHeight="1" x14ac:dyDescent="0.2">
      <c r="B7" s="87" t="s">
        <v>198</v>
      </c>
      <c r="C7" s="74" t="s">
        <v>110</v>
      </c>
      <c r="D7" s="60" t="s">
        <v>5</v>
      </c>
      <c r="E7" s="66">
        <v>3992</v>
      </c>
      <c r="F7" s="66" t="s">
        <v>31</v>
      </c>
      <c r="G7" s="74" t="s">
        <v>64</v>
      </c>
      <c r="H7" s="66">
        <v>29975</v>
      </c>
    </row>
    <row r="8" spans="1:8" ht="18" customHeight="1" x14ac:dyDescent="0.2">
      <c r="B8" s="87" t="s">
        <v>199</v>
      </c>
      <c r="C8" s="74" t="s">
        <v>110</v>
      </c>
      <c r="D8" s="66">
        <v>26353</v>
      </c>
      <c r="E8" s="66">
        <v>2048</v>
      </c>
      <c r="F8" s="66">
        <v>6223</v>
      </c>
      <c r="G8" s="66">
        <v>3232</v>
      </c>
      <c r="H8" s="66">
        <v>3224</v>
      </c>
    </row>
    <row r="9" spans="1:8" s="93" customFormat="1" ht="18" customHeight="1" x14ac:dyDescent="0.25">
      <c r="A9" s="2"/>
      <c r="B9" s="93" t="s">
        <v>200</v>
      </c>
      <c r="C9" s="82"/>
      <c r="D9" s="82"/>
      <c r="E9" s="82"/>
      <c r="F9" s="82"/>
      <c r="G9" s="82"/>
      <c r="H9" s="82"/>
    </row>
    <row r="10" spans="1:8" s="93" customFormat="1" ht="18" customHeight="1" x14ac:dyDescent="0.25">
      <c r="A10" s="2"/>
      <c r="B10" s="93" t="s">
        <v>201</v>
      </c>
      <c r="C10" s="82"/>
      <c r="D10" s="82"/>
      <c r="E10" s="82"/>
      <c r="F10" s="82"/>
      <c r="G10" s="82"/>
      <c r="H10" s="82"/>
    </row>
    <row r="11" spans="1:8" ht="18" customHeight="1" x14ac:dyDescent="0.2"/>
    <row r="12" spans="1:8" s="82" customFormat="1" ht="18" customHeight="1" x14ac:dyDescent="0.25">
      <c r="A12" s="2"/>
      <c r="B12" s="85" t="s">
        <v>202</v>
      </c>
      <c r="C12" s="86" t="s">
        <v>125</v>
      </c>
      <c r="D12" s="86">
        <v>2021</v>
      </c>
      <c r="E12" s="86">
        <v>2022</v>
      </c>
      <c r="F12" s="86">
        <v>2023</v>
      </c>
      <c r="G12" s="86">
        <v>2024</v>
      </c>
      <c r="H12" s="86">
        <v>2025</v>
      </c>
    </row>
    <row r="13" spans="1:8" ht="18" customHeight="1" x14ac:dyDescent="0.2">
      <c r="B13" s="87" t="s">
        <v>203</v>
      </c>
      <c r="C13" s="58" t="s">
        <v>110</v>
      </c>
      <c r="D13" s="59" t="s">
        <v>5</v>
      </c>
      <c r="E13" s="59" t="s">
        <v>5</v>
      </c>
      <c r="F13" s="58">
        <v>7</v>
      </c>
      <c r="G13" s="74">
        <v>81</v>
      </c>
      <c r="H13" s="74">
        <v>64</v>
      </c>
    </row>
    <row r="14" spans="1:8" ht="18" customHeight="1" x14ac:dyDescent="0.2">
      <c r="B14" s="103" t="s">
        <v>204</v>
      </c>
      <c r="C14" s="58" t="s">
        <v>110</v>
      </c>
      <c r="D14" s="59" t="s">
        <v>5</v>
      </c>
      <c r="E14" s="59" t="s">
        <v>5</v>
      </c>
      <c r="F14" s="58">
        <v>5</v>
      </c>
      <c r="G14" s="74">
        <v>3</v>
      </c>
      <c r="H14" s="74">
        <v>0</v>
      </c>
    </row>
    <row r="15" spans="1:8" ht="18" customHeight="1" x14ac:dyDescent="0.2">
      <c r="B15" s="103" t="s">
        <v>205</v>
      </c>
      <c r="C15" s="58" t="s">
        <v>110</v>
      </c>
      <c r="D15" s="59" t="s">
        <v>5</v>
      </c>
      <c r="E15" s="59" t="s">
        <v>5</v>
      </c>
      <c r="F15" s="58">
        <v>2</v>
      </c>
      <c r="G15" s="74">
        <v>0</v>
      </c>
      <c r="H15" s="74">
        <v>0</v>
      </c>
    </row>
    <row r="16" spans="1:8" ht="18" customHeight="1" x14ac:dyDescent="0.2">
      <c r="B16" s="103" t="s">
        <v>206</v>
      </c>
      <c r="C16" s="58" t="s">
        <v>110</v>
      </c>
      <c r="D16" s="59" t="s">
        <v>5</v>
      </c>
      <c r="E16" s="59" t="s">
        <v>5</v>
      </c>
      <c r="F16" s="58">
        <v>51</v>
      </c>
      <c r="G16" s="74">
        <v>78</v>
      </c>
      <c r="H16" s="74">
        <v>64</v>
      </c>
    </row>
    <row r="17" spans="1:8" ht="18" customHeight="1" x14ac:dyDescent="0.2">
      <c r="B17" s="87" t="s">
        <v>207</v>
      </c>
      <c r="C17" s="58" t="s">
        <v>110</v>
      </c>
      <c r="D17" s="59" t="s">
        <v>5</v>
      </c>
      <c r="E17" s="59" t="s">
        <v>5</v>
      </c>
      <c r="F17" s="58">
        <v>339</v>
      </c>
      <c r="G17" s="74">
        <v>401</v>
      </c>
      <c r="H17" s="74">
        <v>461</v>
      </c>
    </row>
    <row r="18" spans="1:8" ht="18" customHeight="1" x14ac:dyDescent="0.2">
      <c r="B18" s="103" t="s">
        <v>208</v>
      </c>
      <c r="C18" s="58" t="s">
        <v>110</v>
      </c>
      <c r="D18" s="59" t="s">
        <v>5</v>
      </c>
      <c r="E18" s="59" t="s">
        <v>5</v>
      </c>
      <c r="F18" s="58">
        <v>167</v>
      </c>
      <c r="G18" s="74">
        <v>225</v>
      </c>
      <c r="H18" s="74">
        <v>273</v>
      </c>
    </row>
    <row r="19" spans="1:8" ht="18" customHeight="1" x14ac:dyDescent="0.2">
      <c r="B19" s="103" t="s">
        <v>209</v>
      </c>
      <c r="C19" s="58" t="s">
        <v>110</v>
      </c>
      <c r="D19" s="59" t="s">
        <v>5</v>
      </c>
      <c r="E19" s="59" t="s">
        <v>5</v>
      </c>
      <c r="F19" s="58">
        <v>118</v>
      </c>
      <c r="G19" s="74">
        <v>147</v>
      </c>
      <c r="H19" s="74">
        <v>140</v>
      </c>
    </row>
    <row r="20" spans="1:8" ht="18" customHeight="1" x14ac:dyDescent="0.2">
      <c r="B20" s="103" t="s">
        <v>210</v>
      </c>
      <c r="C20" s="58" t="s">
        <v>110</v>
      </c>
      <c r="D20" s="59" t="s">
        <v>5</v>
      </c>
      <c r="E20" s="59" t="s">
        <v>5</v>
      </c>
      <c r="F20" s="58">
        <v>54</v>
      </c>
      <c r="G20" s="74">
        <v>29</v>
      </c>
      <c r="H20" s="74">
        <v>48</v>
      </c>
    </row>
    <row r="21" spans="1:8" ht="18" customHeight="1" x14ac:dyDescent="0.2">
      <c r="B21" s="87" t="s">
        <v>211</v>
      </c>
      <c r="C21" s="58" t="s">
        <v>110</v>
      </c>
      <c r="D21" s="59" t="s">
        <v>5</v>
      </c>
      <c r="E21" s="59" t="s">
        <v>5</v>
      </c>
      <c r="F21" s="58">
        <v>0</v>
      </c>
      <c r="G21" s="74">
        <v>0</v>
      </c>
      <c r="H21" s="74">
        <v>0</v>
      </c>
    </row>
    <row r="22" spans="1:8" ht="18" customHeight="1" x14ac:dyDescent="0.2">
      <c r="B22" s="87" t="s">
        <v>212</v>
      </c>
      <c r="C22" s="58" t="s">
        <v>110</v>
      </c>
      <c r="D22" s="59" t="s">
        <v>5</v>
      </c>
      <c r="E22" s="59" t="s">
        <v>5</v>
      </c>
      <c r="F22" s="58">
        <v>81</v>
      </c>
      <c r="G22" s="74">
        <v>28</v>
      </c>
      <c r="H22" s="74">
        <v>36</v>
      </c>
    </row>
    <row r="23" spans="1:8" ht="18" customHeight="1" x14ac:dyDescent="0.2">
      <c r="B23" s="103" t="s">
        <v>213</v>
      </c>
      <c r="C23" s="58" t="s">
        <v>110</v>
      </c>
      <c r="D23" s="59" t="s">
        <v>5</v>
      </c>
      <c r="E23" s="59" t="s">
        <v>5</v>
      </c>
      <c r="F23" s="58">
        <v>14</v>
      </c>
      <c r="G23" s="74">
        <v>28</v>
      </c>
      <c r="H23" s="74">
        <v>36</v>
      </c>
    </row>
    <row r="24" spans="1:8" ht="18" customHeight="1" x14ac:dyDescent="0.2">
      <c r="B24" s="103" t="s">
        <v>214</v>
      </c>
      <c r="C24" s="58" t="s">
        <v>110</v>
      </c>
      <c r="D24" s="59" t="s">
        <v>5</v>
      </c>
      <c r="E24" s="59" t="s">
        <v>5</v>
      </c>
      <c r="F24" s="58">
        <v>16</v>
      </c>
      <c r="G24" s="74">
        <v>0</v>
      </c>
      <c r="H24" s="74">
        <v>0</v>
      </c>
    </row>
    <row r="25" spans="1:8" ht="18" customHeight="1" x14ac:dyDescent="0.2">
      <c r="B25" s="87" t="s">
        <v>215</v>
      </c>
      <c r="C25" s="58" t="s">
        <v>110</v>
      </c>
      <c r="D25" s="59" t="s">
        <v>5</v>
      </c>
      <c r="E25" s="59" t="s">
        <v>5</v>
      </c>
      <c r="F25" s="58">
        <v>3</v>
      </c>
      <c r="G25" s="74">
        <v>0</v>
      </c>
      <c r="H25" s="74">
        <v>5</v>
      </c>
    </row>
    <row r="26" spans="1:8" ht="18" customHeight="1" x14ac:dyDescent="0.2">
      <c r="B26" s="103" t="s">
        <v>216</v>
      </c>
      <c r="C26" s="58" t="s">
        <v>110</v>
      </c>
      <c r="D26" s="59" t="s">
        <v>5</v>
      </c>
      <c r="E26" s="59" t="s">
        <v>5</v>
      </c>
      <c r="F26" s="58">
        <v>3</v>
      </c>
      <c r="G26" s="74">
        <v>0</v>
      </c>
      <c r="H26" s="74">
        <v>5</v>
      </c>
    </row>
    <row r="27" spans="1:8" ht="18" customHeight="1" x14ac:dyDescent="0.2">
      <c r="B27" s="103" t="s">
        <v>217</v>
      </c>
      <c r="C27" s="58" t="s">
        <v>110</v>
      </c>
      <c r="D27" s="59" t="s">
        <v>5</v>
      </c>
      <c r="E27" s="59" t="s">
        <v>5</v>
      </c>
      <c r="F27" s="58">
        <v>0</v>
      </c>
      <c r="G27" s="74">
        <v>0</v>
      </c>
      <c r="H27" s="74">
        <v>0</v>
      </c>
    </row>
    <row r="28" spans="1:8" ht="18" customHeight="1" x14ac:dyDescent="0.2">
      <c r="B28" s="87" t="s">
        <v>218</v>
      </c>
      <c r="C28" s="58" t="s">
        <v>110</v>
      </c>
      <c r="D28" s="59" t="s">
        <v>5</v>
      </c>
      <c r="E28" s="59" t="s">
        <v>5</v>
      </c>
      <c r="F28" s="58">
        <v>8</v>
      </c>
      <c r="G28" s="74">
        <v>2</v>
      </c>
      <c r="H28" s="74">
        <v>3</v>
      </c>
    </row>
    <row r="29" spans="1:8" ht="18" customHeight="1" x14ac:dyDescent="0.25">
      <c r="A29" s="82"/>
      <c r="B29" s="103" t="s">
        <v>219</v>
      </c>
      <c r="C29" s="58" t="s">
        <v>110</v>
      </c>
      <c r="D29" s="59" t="s">
        <v>5</v>
      </c>
      <c r="E29" s="59" t="s">
        <v>5</v>
      </c>
      <c r="F29" s="58">
        <v>8</v>
      </c>
      <c r="G29" s="74">
        <v>2</v>
      </c>
      <c r="H29" s="74">
        <v>3</v>
      </c>
    </row>
    <row r="30" spans="1:8" ht="18" customHeight="1" x14ac:dyDescent="0.2">
      <c r="B30" s="64" t="s">
        <v>220</v>
      </c>
      <c r="C30" s="58" t="s">
        <v>3</v>
      </c>
      <c r="D30" s="58">
        <v>294</v>
      </c>
      <c r="E30" s="58">
        <v>312</v>
      </c>
      <c r="F30" s="58">
        <v>438</v>
      </c>
      <c r="G30" s="74">
        <v>512</v>
      </c>
      <c r="H30" s="74">
        <v>569</v>
      </c>
    </row>
    <row r="31" spans="1:8" ht="18" customHeight="1" x14ac:dyDescent="0.2"/>
    <row r="32" spans="1:8" s="82" customFormat="1" ht="18" customHeight="1" x14ac:dyDescent="0.25">
      <c r="A32" s="2"/>
      <c r="B32" s="85" t="s">
        <v>202</v>
      </c>
      <c r="C32" s="86" t="s">
        <v>125</v>
      </c>
      <c r="D32" s="86">
        <v>2021</v>
      </c>
      <c r="E32" s="86">
        <v>2022</v>
      </c>
      <c r="F32" s="86">
        <v>2023</v>
      </c>
      <c r="G32" s="86">
        <v>2024</v>
      </c>
      <c r="H32" s="86">
        <v>2025</v>
      </c>
    </row>
    <row r="33" spans="1:8" ht="18" customHeight="1" x14ac:dyDescent="0.2">
      <c r="B33" s="87" t="s">
        <v>202</v>
      </c>
      <c r="C33" s="74" t="s">
        <v>110</v>
      </c>
      <c r="D33" s="104">
        <v>294</v>
      </c>
      <c r="E33" s="104">
        <v>312</v>
      </c>
      <c r="F33" s="104">
        <v>438</v>
      </c>
      <c r="G33" s="74">
        <v>512</v>
      </c>
      <c r="H33" s="74">
        <v>569</v>
      </c>
    </row>
    <row r="34" spans="1:8" ht="18" customHeight="1" x14ac:dyDescent="0.2">
      <c r="B34" s="105" t="s">
        <v>221</v>
      </c>
      <c r="C34" s="74" t="s">
        <v>110</v>
      </c>
      <c r="D34" s="104">
        <v>0</v>
      </c>
      <c r="E34" s="104">
        <v>0</v>
      </c>
      <c r="F34" s="104">
        <v>7</v>
      </c>
      <c r="G34" s="74">
        <v>27</v>
      </c>
      <c r="H34" s="74">
        <v>14</v>
      </c>
    </row>
    <row r="35" spans="1:8" ht="18" customHeight="1" x14ac:dyDescent="0.2">
      <c r="B35" s="105" t="s">
        <v>222</v>
      </c>
      <c r="C35" s="74" t="s">
        <v>110</v>
      </c>
      <c r="D35" s="104">
        <v>3</v>
      </c>
      <c r="E35" s="104">
        <v>6</v>
      </c>
      <c r="F35" s="104">
        <v>47</v>
      </c>
      <c r="G35" s="74">
        <v>43</v>
      </c>
      <c r="H35" s="74">
        <v>64</v>
      </c>
    </row>
    <row r="36" spans="1:8" ht="18" customHeight="1" x14ac:dyDescent="0.2">
      <c r="B36" s="105" t="s">
        <v>223</v>
      </c>
      <c r="C36" s="74" t="s">
        <v>110</v>
      </c>
      <c r="D36" s="104">
        <v>291</v>
      </c>
      <c r="E36" s="104">
        <v>306</v>
      </c>
      <c r="F36" s="104">
        <v>384</v>
      </c>
      <c r="G36" s="74">
        <v>442</v>
      </c>
      <c r="H36" s="74">
        <v>491</v>
      </c>
    </row>
    <row r="37" spans="1:8" ht="18" customHeight="1" x14ac:dyDescent="0.2">
      <c r="B37" s="106" t="s">
        <v>224</v>
      </c>
      <c r="C37" s="74" t="s">
        <v>110</v>
      </c>
      <c r="D37" s="104">
        <v>148</v>
      </c>
      <c r="E37" s="104">
        <v>160</v>
      </c>
      <c r="F37" s="104">
        <v>121</v>
      </c>
      <c r="G37" s="74">
        <v>81</v>
      </c>
      <c r="H37" s="74">
        <v>78</v>
      </c>
    </row>
    <row r="38" spans="1:8" ht="18" customHeight="1" x14ac:dyDescent="0.2">
      <c r="B38" s="106" t="s">
        <v>225</v>
      </c>
      <c r="C38" s="74" t="s">
        <v>110</v>
      </c>
      <c r="D38" s="104">
        <v>146</v>
      </c>
      <c r="E38" s="104">
        <v>146</v>
      </c>
      <c r="F38" s="104">
        <v>263</v>
      </c>
      <c r="G38" s="74">
        <v>361</v>
      </c>
      <c r="H38" s="74">
        <v>413</v>
      </c>
    </row>
    <row r="39" spans="1:8" ht="18" customHeight="1" x14ac:dyDescent="0.2">
      <c r="B39" s="107" t="s">
        <v>226</v>
      </c>
      <c r="C39" s="74" t="s">
        <v>110</v>
      </c>
      <c r="D39" s="104">
        <v>48</v>
      </c>
      <c r="E39" s="104">
        <v>67</v>
      </c>
      <c r="F39" s="104">
        <v>81</v>
      </c>
      <c r="G39" s="74">
        <v>152</v>
      </c>
      <c r="H39" s="74">
        <v>173</v>
      </c>
    </row>
    <row r="40" spans="1:8" ht="18" customHeight="1" x14ac:dyDescent="0.2">
      <c r="B40" s="107" t="s">
        <v>227</v>
      </c>
      <c r="C40" s="74" t="s">
        <v>110</v>
      </c>
      <c r="D40" s="104">
        <v>95</v>
      </c>
      <c r="E40" s="104">
        <v>79</v>
      </c>
      <c r="F40" s="104">
        <v>182</v>
      </c>
      <c r="G40" s="74">
        <v>209</v>
      </c>
      <c r="H40" s="74">
        <v>240</v>
      </c>
    </row>
    <row r="41" spans="1:8" ht="18" customHeight="1" x14ac:dyDescent="0.2">
      <c r="B41" s="108" t="s">
        <v>228</v>
      </c>
      <c r="C41" s="74" t="s">
        <v>110</v>
      </c>
      <c r="D41" s="104">
        <v>21</v>
      </c>
      <c r="E41" s="104">
        <v>19</v>
      </c>
      <c r="F41" s="104">
        <v>55</v>
      </c>
      <c r="G41" s="74">
        <v>52</v>
      </c>
      <c r="H41" s="74">
        <v>53</v>
      </c>
    </row>
    <row r="42" spans="1:8" ht="18" customHeight="1" x14ac:dyDescent="0.2">
      <c r="B42" s="108" t="s">
        <v>229</v>
      </c>
      <c r="C42" s="74" t="s">
        <v>110</v>
      </c>
      <c r="D42" s="104">
        <v>15</v>
      </c>
      <c r="E42" s="104">
        <v>5</v>
      </c>
      <c r="F42" s="104">
        <v>2</v>
      </c>
      <c r="G42" s="74">
        <v>0</v>
      </c>
      <c r="H42" s="74">
        <v>0</v>
      </c>
    </row>
    <row r="43" spans="1:8" ht="18" customHeight="1" x14ac:dyDescent="0.2">
      <c r="B43" s="108" t="s">
        <v>230</v>
      </c>
      <c r="C43" s="74" t="s">
        <v>110</v>
      </c>
      <c r="D43" s="104">
        <v>14</v>
      </c>
      <c r="E43" s="104">
        <v>5</v>
      </c>
      <c r="F43" s="104">
        <v>64</v>
      </c>
      <c r="G43" s="74">
        <v>79</v>
      </c>
      <c r="H43" s="74">
        <v>112</v>
      </c>
    </row>
    <row r="44" spans="1:8" ht="18" customHeight="1" x14ac:dyDescent="0.2">
      <c r="B44" s="108" t="s">
        <v>231</v>
      </c>
      <c r="C44" s="74" t="s">
        <v>110</v>
      </c>
      <c r="D44" s="104">
        <v>45</v>
      </c>
      <c r="E44" s="104">
        <v>49</v>
      </c>
      <c r="F44" s="104">
        <v>58</v>
      </c>
      <c r="G44" s="74">
        <v>78</v>
      </c>
      <c r="H44" s="74">
        <v>75</v>
      </c>
    </row>
    <row r="45" spans="1:8" ht="18" customHeight="1" x14ac:dyDescent="0.2">
      <c r="B45" s="108" t="s">
        <v>232</v>
      </c>
      <c r="C45" s="74" t="s">
        <v>110</v>
      </c>
      <c r="D45" s="104">
        <v>0</v>
      </c>
      <c r="E45" s="104">
        <v>1</v>
      </c>
      <c r="F45" s="104">
        <v>3</v>
      </c>
      <c r="G45" s="74">
        <v>0</v>
      </c>
      <c r="H45" s="74">
        <v>0</v>
      </c>
    </row>
    <row r="46" spans="1:8" ht="18" customHeight="1" x14ac:dyDescent="0.25">
      <c r="A46" s="82"/>
    </row>
    <row r="47" spans="1:8" s="82" customFormat="1" ht="18" customHeight="1" x14ac:dyDescent="0.25">
      <c r="A47" s="2"/>
      <c r="B47" s="85" t="s">
        <v>233</v>
      </c>
      <c r="C47" s="86" t="s">
        <v>125</v>
      </c>
      <c r="D47" s="86">
        <v>2021</v>
      </c>
      <c r="E47" s="86">
        <v>2022</v>
      </c>
      <c r="F47" s="86">
        <v>2023</v>
      </c>
      <c r="G47" s="86">
        <v>2024</v>
      </c>
      <c r="H47" s="86">
        <v>2025</v>
      </c>
    </row>
    <row r="48" spans="1:8" ht="18" customHeight="1" x14ac:dyDescent="0.2">
      <c r="B48" s="63" t="s">
        <v>234</v>
      </c>
      <c r="C48" s="58" t="s">
        <v>2</v>
      </c>
      <c r="D48" s="58">
        <v>30</v>
      </c>
      <c r="E48" s="58">
        <v>30</v>
      </c>
      <c r="F48" s="58">
        <v>30</v>
      </c>
      <c r="G48" s="74">
        <v>30</v>
      </c>
      <c r="H48" s="74">
        <v>30</v>
      </c>
    </row>
    <row r="49" spans="1:8" ht="18" customHeight="1" x14ac:dyDescent="0.2">
      <c r="B49" s="63" t="s">
        <v>235</v>
      </c>
      <c r="C49" s="58" t="s">
        <v>2</v>
      </c>
      <c r="D49" s="58">
        <v>-4</v>
      </c>
      <c r="E49" s="58">
        <v>-3</v>
      </c>
      <c r="F49" s="58">
        <v>-1</v>
      </c>
      <c r="G49" s="74">
        <v>-1</v>
      </c>
      <c r="H49" s="74">
        <v>-2</v>
      </c>
    </row>
    <row r="50" spans="1:8" ht="18" customHeight="1" x14ac:dyDescent="0.2">
      <c r="B50" s="63" t="s">
        <v>236</v>
      </c>
      <c r="C50" s="58" t="s">
        <v>2</v>
      </c>
      <c r="D50" s="62">
        <v>1</v>
      </c>
      <c r="E50" s="62">
        <v>1</v>
      </c>
      <c r="F50" s="62">
        <v>1</v>
      </c>
      <c r="G50" s="74">
        <v>1</v>
      </c>
      <c r="H50" s="74">
        <v>2</v>
      </c>
    </row>
    <row r="51" spans="1:8" ht="18" customHeight="1" x14ac:dyDescent="0.2">
      <c r="B51" s="63" t="s">
        <v>237</v>
      </c>
      <c r="C51" s="58" t="s">
        <v>2</v>
      </c>
      <c r="D51" s="59" t="s">
        <v>5</v>
      </c>
      <c r="E51" s="62">
        <v>-1</v>
      </c>
      <c r="F51" s="62">
        <v>-1</v>
      </c>
      <c r="G51" s="74">
        <v>-1</v>
      </c>
      <c r="H51" s="74">
        <v>-1</v>
      </c>
    </row>
    <row r="52" spans="1:8" ht="18" customHeight="1" x14ac:dyDescent="0.2">
      <c r="B52" s="63" t="s">
        <v>238</v>
      </c>
      <c r="C52" s="58" t="s">
        <v>2</v>
      </c>
      <c r="D52" s="59" t="s">
        <v>5</v>
      </c>
      <c r="E52" s="62">
        <v>-2</v>
      </c>
      <c r="F52" s="62">
        <v>-2</v>
      </c>
      <c r="G52" s="74">
        <v>-2</v>
      </c>
      <c r="H52" s="74">
        <v>-1</v>
      </c>
    </row>
    <row r="53" spans="1:8" ht="18" customHeight="1" x14ac:dyDescent="0.2">
      <c r="B53" s="63" t="s">
        <v>239</v>
      </c>
      <c r="C53" s="58" t="s">
        <v>2</v>
      </c>
      <c r="D53" s="58">
        <v>-3</v>
      </c>
      <c r="E53" s="62">
        <v>1</v>
      </c>
      <c r="F53" s="62">
        <v>-1</v>
      </c>
      <c r="G53" s="74">
        <v>-1</v>
      </c>
      <c r="H53" s="74">
        <v>-1</v>
      </c>
    </row>
    <row r="54" spans="1:8" ht="18" customHeight="1" x14ac:dyDescent="0.2">
      <c r="B54" s="63" t="s">
        <v>240</v>
      </c>
      <c r="C54" s="58" t="s">
        <v>2</v>
      </c>
      <c r="D54" s="62">
        <v>24</v>
      </c>
      <c r="E54" s="62">
        <v>26</v>
      </c>
      <c r="F54" s="62">
        <v>26</v>
      </c>
      <c r="G54" s="74">
        <v>26</v>
      </c>
      <c r="H54" s="74">
        <v>27</v>
      </c>
    </row>
    <row r="55" spans="1:8" ht="18" customHeight="1" x14ac:dyDescent="0.25">
      <c r="A55" s="82"/>
    </row>
    <row r="56" spans="1:8" s="82" customFormat="1" ht="18" customHeight="1" x14ac:dyDescent="0.25">
      <c r="A56" s="2"/>
      <c r="B56" s="85" t="s">
        <v>241</v>
      </c>
      <c r="C56" s="86" t="s">
        <v>125</v>
      </c>
      <c r="D56" s="86">
        <v>2021</v>
      </c>
      <c r="E56" s="86">
        <v>2022</v>
      </c>
      <c r="F56" s="86">
        <v>2023</v>
      </c>
      <c r="G56" s="86">
        <v>2024</v>
      </c>
      <c r="H56" s="86">
        <v>2025</v>
      </c>
    </row>
    <row r="57" spans="1:8" ht="18" customHeight="1" x14ac:dyDescent="0.2">
      <c r="B57" s="63" t="s">
        <v>242</v>
      </c>
      <c r="C57" s="58" t="s">
        <v>110</v>
      </c>
      <c r="D57" s="58">
        <v>0</v>
      </c>
      <c r="E57" s="58">
        <v>0</v>
      </c>
      <c r="F57" s="58">
        <v>0</v>
      </c>
      <c r="G57" s="74">
        <v>0</v>
      </c>
      <c r="H57" s="74">
        <v>0</v>
      </c>
    </row>
    <row r="58" spans="1:8" ht="30" customHeight="1" x14ac:dyDescent="0.2">
      <c r="B58" s="173" t="s">
        <v>243</v>
      </c>
      <c r="C58" s="173"/>
      <c r="D58" s="173"/>
      <c r="E58" s="173"/>
      <c r="F58" s="173"/>
      <c r="G58" s="173"/>
      <c r="H58" s="173"/>
    </row>
    <row r="59" spans="1:8" ht="18" customHeight="1" x14ac:dyDescent="0.2"/>
    <row r="60" spans="1:8" s="82" customFormat="1" ht="18" customHeight="1" x14ac:dyDescent="0.25">
      <c r="A60" s="2"/>
      <c r="B60" s="85" t="s">
        <v>244</v>
      </c>
      <c r="C60" s="86" t="s">
        <v>125</v>
      </c>
      <c r="D60" s="86">
        <v>2021</v>
      </c>
      <c r="E60" s="86">
        <v>2022</v>
      </c>
      <c r="F60" s="86">
        <v>2023</v>
      </c>
      <c r="G60" s="86">
        <v>2024</v>
      </c>
      <c r="H60" s="86">
        <v>2025</v>
      </c>
    </row>
    <row r="61" spans="1:8" ht="18" customHeight="1" x14ac:dyDescent="0.2">
      <c r="B61" s="63" t="s">
        <v>245</v>
      </c>
      <c r="C61" s="58" t="s">
        <v>110</v>
      </c>
      <c r="D61" s="58">
        <v>0</v>
      </c>
      <c r="E61" s="58">
        <v>0</v>
      </c>
      <c r="F61" s="58">
        <v>0</v>
      </c>
      <c r="G61" s="74">
        <v>0</v>
      </c>
      <c r="H61" s="74">
        <v>0</v>
      </c>
    </row>
    <row r="62" spans="1:8" ht="30" customHeight="1" x14ac:dyDescent="0.2">
      <c r="B62" s="173" t="s">
        <v>243</v>
      </c>
      <c r="C62" s="173"/>
      <c r="D62" s="173"/>
      <c r="E62" s="173"/>
      <c r="F62" s="173"/>
      <c r="G62" s="173"/>
      <c r="H62" s="173"/>
    </row>
    <row r="63" spans="1:8" ht="18" customHeight="1" x14ac:dyDescent="0.2"/>
    <row r="64" spans="1:8" s="82" customFormat="1" ht="42.75" x14ac:dyDescent="0.25">
      <c r="A64" s="2"/>
      <c r="B64" s="109" t="s">
        <v>246</v>
      </c>
      <c r="C64" s="86" t="s">
        <v>125</v>
      </c>
      <c r="D64" s="86">
        <v>2021</v>
      </c>
      <c r="E64" s="86">
        <v>2022</v>
      </c>
      <c r="F64" s="86">
        <v>2023</v>
      </c>
      <c r="G64" s="86">
        <v>2024</v>
      </c>
      <c r="H64" s="86">
        <v>2025</v>
      </c>
    </row>
    <row r="65" spans="1:8" ht="18" customHeight="1" x14ac:dyDescent="0.2">
      <c r="B65" s="63" t="s">
        <v>247</v>
      </c>
      <c r="C65" s="58" t="s">
        <v>109</v>
      </c>
      <c r="D65" s="58">
        <v>0</v>
      </c>
      <c r="E65" s="58">
        <v>0</v>
      </c>
      <c r="F65" s="58">
        <v>0</v>
      </c>
      <c r="G65" s="74">
        <v>0</v>
      </c>
      <c r="H65" s="74">
        <v>0</v>
      </c>
    </row>
    <row r="66" spans="1:8" ht="30" customHeight="1" x14ac:dyDescent="0.2">
      <c r="B66" s="173" t="s">
        <v>243</v>
      </c>
      <c r="C66" s="173"/>
      <c r="D66" s="173"/>
      <c r="E66" s="173"/>
      <c r="F66" s="173"/>
      <c r="G66" s="173"/>
      <c r="H66" s="173"/>
    </row>
    <row r="67" spans="1:8" ht="18" customHeight="1" x14ac:dyDescent="0.2"/>
    <row r="68" spans="1:8" s="82" customFormat="1" ht="18" customHeight="1" x14ac:dyDescent="0.25">
      <c r="A68" s="2"/>
      <c r="B68" s="85" t="s">
        <v>248</v>
      </c>
      <c r="C68" s="86" t="s">
        <v>125</v>
      </c>
      <c r="D68" s="86">
        <v>2021</v>
      </c>
      <c r="E68" s="86">
        <v>2022</v>
      </c>
      <c r="F68" s="86">
        <v>2023</v>
      </c>
      <c r="G68" s="86">
        <v>2024</v>
      </c>
      <c r="H68" s="86">
        <v>2025</v>
      </c>
    </row>
    <row r="69" spans="1:8" ht="18" customHeight="1" x14ac:dyDescent="0.2">
      <c r="B69" s="87" t="s">
        <v>249</v>
      </c>
      <c r="C69" s="74" t="s">
        <v>110</v>
      </c>
      <c r="D69" s="66">
        <v>13351</v>
      </c>
      <c r="E69" s="66">
        <v>11467</v>
      </c>
      <c r="F69" s="66">
        <v>11753</v>
      </c>
      <c r="G69" s="66">
        <v>11189</v>
      </c>
      <c r="H69" s="66">
        <v>12526</v>
      </c>
    </row>
    <row r="70" spans="1:8" ht="18" customHeight="1" x14ac:dyDescent="0.2">
      <c r="B70" s="87" t="s">
        <v>250</v>
      </c>
      <c r="C70" s="74" t="s">
        <v>110</v>
      </c>
      <c r="D70" s="60" t="s">
        <v>5</v>
      </c>
      <c r="E70" s="66">
        <v>2541</v>
      </c>
      <c r="F70" s="66">
        <v>4344</v>
      </c>
      <c r="G70" s="66">
        <v>3400</v>
      </c>
      <c r="H70" s="66">
        <v>2937</v>
      </c>
    </row>
    <row r="71" spans="1:8" ht="18" customHeight="1" x14ac:dyDescent="0.25">
      <c r="A71" s="82"/>
      <c r="B71" s="87" t="s">
        <v>250</v>
      </c>
      <c r="C71" s="74" t="s">
        <v>2</v>
      </c>
      <c r="D71" s="60" t="s">
        <v>5</v>
      </c>
      <c r="E71" s="74" t="s">
        <v>90</v>
      </c>
      <c r="F71" s="74">
        <v>37</v>
      </c>
      <c r="G71" s="74">
        <v>30.39</v>
      </c>
      <c r="H71" s="74">
        <v>23.45</v>
      </c>
    </row>
    <row r="72" spans="1:8" ht="18" customHeight="1" x14ac:dyDescent="0.2">
      <c r="B72" s="87" t="s">
        <v>251</v>
      </c>
      <c r="C72" s="74" t="s">
        <v>110</v>
      </c>
      <c r="D72" s="60" t="s">
        <v>5</v>
      </c>
      <c r="E72" s="60" t="s">
        <v>5</v>
      </c>
      <c r="F72" s="60" t="s">
        <v>5</v>
      </c>
      <c r="G72" s="60" t="s">
        <v>5</v>
      </c>
      <c r="H72" s="74">
        <v>354</v>
      </c>
    </row>
    <row r="73" spans="1:8" ht="18" customHeight="1" x14ac:dyDescent="0.2">
      <c r="B73" s="87" t="s">
        <v>251</v>
      </c>
      <c r="C73" s="74" t="s">
        <v>2</v>
      </c>
      <c r="D73" s="60" t="s">
        <v>5</v>
      </c>
      <c r="E73" s="60" t="s">
        <v>5</v>
      </c>
      <c r="F73" s="60" t="s">
        <v>5</v>
      </c>
      <c r="G73" s="60" t="s">
        <v>5</v>
      </c>
      <c r="H73" s="74">
        <v>2.83</v>
      </c>
    </row>
    <row r="74" spans="1:8" ht="18" customHeight="1" x14ac:dyDescent="0.2">
      <c r="B74" s="87" t="s">
        <v>252</v>
      </c>
      <c r="C74" s="74" t="s">
        <v>110</v>
      </c>
      <c r="D74" s="60" t="s">
        <v>5</v>
      </c>
      <c r="E74" s="66">
        <v>1755</v>
      </c>
      <c r="F74" s="66">
        <v>1780</v>
      </c>
      <c r="G74" s="74">
        <v>1924</v>
      </c>
      <c r="H74" s="66">
        <v>2604</v>
      </c>
    </row>
    <row r="75" spans="1:8" ht="18" customHeight="1" x14ac:dyDescent="0.2">
      <c r="B75" s="87" t="s">
        <v>252</v>
      </c>
      <c r="C75" s="74" t="s">
        <v>2</v>
      </c>
      <c r="D75" s="60" t="s">
        <v>5</v>
      </c>
      <c r="E75" s="74">
        <v>15</v>
      </c>
      <c r="F75" s="74">
        <v>15</v>
      </c>
      <c r="G75" s="74">
        <v>17.2</v>
      </c>
      <c r="H75" s="110">
        <v>20.79</v>
      </c>
    </row>
    <row r="76" spans="1:8" ht="18" customHeight="1" x14ac:dyDescent="0.2">
      <c r="B76" s="87" t="s">
        <v>253</v>
      </c>
      <c r="C76" s="74" t="s">
        <v>110</v>
      </c>
      <c r="D76" s="60" t="s">
        <v>5</v>
      </c>
      <c r="E76" s="74">
        <v>427</v>
      </c>
      <c r="F76" s="74">
        <v>317</v>
      </c>
      <c r="G76" s="74">
        <v>305</v>
      </c>
      <c r="H76" s="74">
        <v>257</v>
      </c>
    </row>
    <row r="77" spans="1:8" ht="18" customHeight="1" x14ac:dyDescent="0.25">
      <c r="A77" s="82"/>
      <c r="B77" s="87" t="s">
        <v>253</v>
      </c>
      <c r="C77" s="74" t="s">
        <v>2</v>
      </c>
      <c r="D77" s="60" t="s">
        <v>5</v>
      </c>
      <c r="E77" s="60" t="s">
        <v>5</v>
      </c>
      <c r="F77" s="74">
        <v>3</v>
      </c>
      <c r="G77" s="74" t="s">
        <v>32</v>
      </c>
      <c r="H77" s="74">
        <v>2.0499999999999998</v>
      </c>
    </row>
    <row r="78" spans="1:8" ht="18" customHeight="1" x14ac:dyDescent="0.2">
      <c r="B78" s="8" t="s">
        <v>256</v>
      </c>
      <c r="C78" s="4"/>
      <c r="D78" s="4"/>
      <c r="E78" s="4"/>
      <c r="F78" s="21"/>
      <c r="G78" s="37"/>
    </row>
    <row r="79" spans="1:8" ht="18" customHeight="1" x14ac:dyDescent="0.2">
      <c r="B79" s="69" t="s">
        <v>257</v>
      </c>
      <c r="C79" s="4"/>
      <c r="D79" s="4"/>
      <c r="E79" s="4"/>
      <c r="F79" s="21"/>
    </row>
    <row r="80" spans="1:8" ht="18" customHeight="1" x14ac:dyDescent="0.2"/>
    <row r="81" spans="1:8" s="82" customFormat="1" ht="18" customHeight="1" x14ac:dyDescent="0.25">
      <c r="A81" s="2"/>
      <c r="B81" s="85" t="s">
        <v>254</v>
      </c>
      <c r="C81" s="86" t="s">
        <v>125</v>
      </c>
      <c r="D81" s="86">
        <v>2021</v>
      </c>
      <c r="E81" s="86">
        <v>2022</v>
      </c>
      <c r="F81" s="86">
        <v>2023</v>
      </c>
      <c r="G81" s="86">
        <v>2024</v>
      </c>
      <c r="H81" s="86">
        <v>2025</v>
      </c>
    </row>
    <row r="82" spans="1:8" ht="25.5" x14ac:dyDescent="0.2">
      <c r="B82" s="111" t="s">
        <v>255</v>
      </c>
      <c r="C82" s="58" t="s">
        <v>110</v>
      </c>
      <c r="D82" s="62">
        <v>0</v>
      </c>
      <c r="E82" s="62">
        <v>0</v>
      </c>
      <c r="F82" s="62">
        <v>0</v>
      </c>
      <c r="G82" s="74">
        <v>0</v>
      </c>
      <c r="H82" s="74">
        <v>0</v>
      </c>
    </row>
    <row r="86" spans="1:8" ht="19.5" customHeight="1" x14ac:dyDescent="0.25">
      <c r="A86" s="82"/>
    </row>
  </sheetData>
  <mergeCells count="3">
    <mergeCell ref="B58:H58"/>
    <mergeCell ref="B62:H62"/>
    <mergeCell ref="B66:H6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F4848-29DF-4A36-90DA-71DDC1DC06D7}">
  <dimension ref="A1:H86"/>
  <sheetViews>
    <sheetView topLeftCell="A12" zoomScale="90" zoomScaleNormal="90" workbookViewId="0">
      <selection activeCell="C21" sqref="C21"/>
    </sheetView>
  </sheetViews>
  <sheetFormatPr baseColWidth="10" defaultColWidth="11.42578125" defaultRowHeight="19.5" customHeight="1" x14ac:dyDescent="0.2"/>
  <cols>
    <col min="1" max="1" width="5.5703125" style="2" customWidth="1"/>
    <col min="2" max="2" width="85.5703125" style="2" customWidth="1"/>
    <col min="3" max="8" width="11.5703125" style="2" customWidth="1"/>
    <col min="9" max="16384" width="11.42578125" style="2"/>
  </cols>
  <sheetData>
    <row r="1" spans="1:8" ht="19.5" customHeight="1" x14ac:dyDescent="0.25">
      <c r="A1" s="13" t="s">
        <v>0</v>
      </c>
      <c r="B1" s="1"/>
    </row>
    <row r="2" spans="1:8" ht="19.5" customHeight="1" x14ac:dyDescent="0.2">
      <c r="A2" s="39" t="s">
        <v>258</v>
      </c>
      <c r="B2" s="3"/>
    </row>
    <row r="3" spans="1:8" ht="18" customHeight="1" x14ac:dyDescent="0.2"/>
    <row r="4" spans="1:8" s="82" customFormat="1" ht="18" customHeight="1" x14ac:dyDescent="0.25">
      <c r="B4" s="85" t="s">
        <v>259</v>
      </c>
      <c r="C4" s="86" t="s">
        <v>125</v>
      </c>
      <c r="D4" s="86">
        <v>2021</v>
      </c>
      <c r="E4" s="86">
        <v>2022</v>
      </c>
      <c r="F4" s="86">
        <v>2023</v>
      </c>
      <c r="G4" s="86">
        <v>2024</v>
      </c>
      <c r="H4" s="86">
        <v>2025</v>
      </c>
    </row>
    <row r="5" spans="1:8" ht="18" customHeight="1" x14ac:dyDescent="0.2">
      <c r="B5" s="174" t="s">
        <v>260</v>
      </c>
      <c r="C5" s="174"/>
      <c r="D5" s="174"/>
      <c r="E5" s="174"/>
      <c r="F5" s="174"/>
      <c r="G5" s="174"/>
      <c r="H5" s="174"/>
    </row>
    <row r="6" spans="1:8" ht="18" customHeight="1" x14ac:dyDescent="0.2">
      <c r="B6" s="63" t="s">
        <v>261</v>
      </c>
      <c r="C6" s="58" t="s">
        <v>109</v>
      </c>
      <c r="D6" s="62">
        <v>3144794</v>
      </c>
      <c r="E6" s="62">
        <v>3214060</v>
      </c>
      <c r="F6" s="62">
        <v>3957801</v>
      </c>
      <c r="G6" s="66">
        <v>4495930</v>
      </c>
      <c r="H6" s="66">
        <v>5196669</v>
      </c>
    </row>
    <row r="7" spans="1:8" ht="18" customHeight="1" x14ac:dyDescent="0.2">
      <c r="B7" s="63" t="s">
        <v>262</v>
      </c>
      <c r="C7" s="58" t="s">
        <v>109</v>
      </c>
      <c r="D7" s="62">
        <v>829338</v>
      </c>
      <c r="E7" s="62">
        <v>929854</v>
      </c>
      <c r="F7" s="62">
        <v>1042817</v>
      </c>
      <c r="G7" s="66">
        <v>1190782</v>
      </c>
      <c r="H7" s="66">
        <v>1268827</v>
      </c>
    </row>
    <row r="8" spans="1:8" ht="18" customHeight="1" x14ac:dyDescent="0.2">
      <c r="B8" s="63" t="s">
        <v>263</v>
      </c>
      <c r="C8" s="58" t="s">
        <v>109</v>
      </c>
      <c r="D8" s="62">
        <v>1850879</v>
      </c>
      <c r="E8" s="62">
        <v>2070072</v>
      </c>
      <c r="F8" s="62">
        <v>2274859</v>
      </c>
      <c r="G8" s="66">
        <v>2471209</v>
      </c>
      <c r="H8" s="66">
        <v>2598663</v>
      </c>
    </row>
    <row r="9" spans="1:8" ht="18" customHeight="1" x14ac:dyDescent="0.2">
      <c r="B9" s="63" t="s">
        <v>264</v>
      </c>
      <c r="C9" s="58" t="s">
        <v>109</v>
      </c>
      <c r="D9" s="62">
        <v>799025</v>
      </c>
      <c r="E9" s="62">
        <v>897192</v>
      </c>
      <c r="F9" s="62">
        <v>1056417</v>
      </c>
      <c r="G9" s="66">
        <v>1133500</v>
      </c>
      <c r="H9" s="66">
        <v>1242007</v>
      </c>
    </row>
    <row r="10" spans="1:8" ht="18" customHeight="1" x14ac:dyDescent="0.2">
      <c r="B10" s="63" t="s">
        <v>265</v>
      </c>
      <c r="C10" s="58" t="s">
        <v>109</v>
      </c>
      <c r="D10" s="62">
        <v>237239</v>
      </c>
      <c r="E10" s="62">
        <v>239033</v>
      </c>
      <c r="F10" s="62">
        <v>249206</v>
      </c>
      <c r="G10" s="66">
        <v>248428</v>
      </c>
      <c r="H10" s="66">
        <v>252213</v>
      </c>
    </row>
    <row r="11" spans="1:8" ht="18" customHeight="1" x14ac:dyDescent="0.2">
      <c r="B11" s="63" t="s">
        <v>266</v>
      </c>
      <c r="C11" s="58" t="s">
        <v>2</v>
      </c>
      <c r="D11" s="112">
        <v>24.69</v>
      </c>
      <c r="E11" s="112">
        <v>22.86</v>
      </c>
      <c r="F11" s="112">
        <v>20.69</v>
      </c>
      <c r="G11" s="74">
        <v>21.78</v>
      </c>
      <c r="H11" s="91">
        <v>20.059999999999999</v>
      </c>
    </row>
    <row r="12" spans="1:8" ht="18" customHeight="1" x14ac:dyDescent="0.2">
      <c r="B12" s="174" t="s">
        <v>267</v>
      </c>
      <c r="C12" s="174"/>
      <c r="D12" s="174"/>
      <c r="E12" s="174"/>
      <c r="F12" s="174"/>
      <c r="G12" s="174"/>
      <c r="H12" s="174"/>
    </row>
    <row r="13" spans="1:8" ht="18" customHeight="1" x14ac:dyDescent="0.2">
      <c r="B13" s="63" t="s">
        <v>595</v>
      </c>
      <c r="C13" s="58" t="s">
        <v>2</v>
      </c>
      <c r="D13" s="58">
        <v>1.03</v>
      </c>
      <c r="E13" s="58">
        <v>1.07</v>
      </c>
      <c r="F13" s="58">
        <v>1.04</v>
      </c>
      <c r="G13" s="74">
        <v>0.93</v>
      </c>
      <c r="H13" s="91">
        <v>1.38</v>
      </c>
    </row>
    <row r="14" spans="1:8" ht="18" customHeight="1" x14ac:dyDescent="0.2">
      <c r="B14" s="63" t="s">
        <v>268</v>
      </c>
      <c r="C14" s="58" t="s">
        <v>2</v>
      </c>
      <c r="D14" s="58">
        <v>191.07</v>
      </c>
      <c r="E14" s="58">
        <v>179.47</v>
      </c>
      <c r="F14" s="58">
        <v>182.33</v>
      </c>
      <c r="G14" s="74">
        <v>183.67</v>
      </c>
      <c r="H14" s="91">
        <v>135.08000000000001</v>
      </c>
    </row>
    <row r="15" spans="1:8" ht="18" customHeight="1" x14ac:dyDescent="0.2">
      <c r="B15" s="63" t="s">
        <v>269</v>
      </c>
      <c r="C15" s="58" t="s">
        <v>2</v>
      </c>
      <c r="D15" s="58">
        <v>1.39</v>
      </c>
      <c r="E15" s="58">
        <v>1.36</v>
      </c>
      <c r="F15" s="58">
        <v>1.61</v>
      </c>
      <c r="G15" s="74">
        <v>1.76</v>
      </c>
      <c r="H15" s="91">
        <v>1.77</v>
      </c>
    </row>
    <row r="16" spans="1:8" ht="18" customHeight="1" x14ac:dyDescent="0.2">
      <c r="B16" s="174" t="s">
        <v>270</v>
      </c>
      <c r="C16" s="174"/>
      <c r="D16" s="174"/>
      <c r="E16" s="174"/>
      <c r="F16" s="174"/>
      <c r="G16" s="174"/>
      <c r="H16" s="174"/>
    </row>
    <row r="17" spans="1:8" ht="18" customHeight="1" x14ac:dyDescent="0.2">
      <c r="B17" s="63" t="s">
        <v>1</v>
      </c>
      <c r="C17" s="58" t="s">
        <v>2</v>
      </c>
      <c r="D17" s="112">
        <v>15.32</v>
      </c>
      <c r="E17" s="112">
        <v>19.190000000000001</v>
      </c>
      <c r="F17" s="112">
        <v>21.41</v>
      </c>
      <c r="G17" s="74">
        <v>22.44</v>
      </c>
      <c r="H17" s="66">
        <v>22.8</v>
      </c>
    </row>
    <row r="18" spans="1:8" ht="18" customHeight="1" x14ac:dyDescent="0.2">
      <c r="B18" s="63" t="s">
        <v>33</v>
      </c>
      <c r="C18" s="58" t="s">
        <v>2</v>
      </c>
      <c r="D18" s="112">
        <v>1.94</v>
      </c>
      <c r="E18" s="112">
        <v>2.2599999999999998</v>
      </c>
      <c r="F18" s="112">
        <v>2.39</v>
      </c>
      <c r="G18" s="74">
        <v>2.3199999999999998</v>
      </c>
      <c r="H18" s="91">
        <v>2.3199999999999998</v>
      </c>
    </row>
    <row r="19" spans="1:8" ht="18" customHeight="1" x14ac:dyDescent="0.2">
      <c r="B19" s="63" t="s">
        <v>271</v>
      </c>
      <c r="C19" s="58" t="s">
        <v>2</v>
      </c>
      <c r="D19" s="112">
        <v>4.8499999999999996</v>
      </c>
      <c r="E19" s="112">
        <v>6.32</v>
      </c>
      <c r="F19" s="112">
        <v>6.32</v>
      </c>
      <c r="G19" s="74">
        <v>6.26</v>
      </c>
      <c r="H19" s="91">
        <v>6.29</v>
      </c>
    </row>
    <row r="20" spans="1:8" ht="18" customHeight="1" x14ac:dyDescent="0.2">
      <c r="B20" s="63" t="s">
        <v>272</v>
      </c>
      <c r="C20" s="58" t="s">
        <v>2</v>
      </c>
      <c r="D20" s="112">
        <v>45.43</v>
      </c>
      <c r="E20" s="112">
        <v>38.049999999999997</v>
      </c>
      <c r="F20" s="112">
        <v>36.200000000000003</v>
      </c>
      <c r="G20" s="74">
        <v>36.96</v>
      </c>
      <c r="H20" s="91">
        <v>35.83</v>
      </c>
    </row>
    <row r="21" spans="1:8" ht="18" customHeight="1" x14ac:dyDescent="0.2">
      <c r="B21" s="63" t="s">
        <v>273</v>
      </c>
      <c r="C21" s="58" t="s">
        <v>109</v>
      </c>
      <c r="D21" s="62">
        <v>35048</v>
      </c>
      <c r="E21" s="62">
        <v>45408</v>
      </c>
      <c r="F21" s="62">
        <v>52418</v>
      </c>
      <c r="G21" s="66">
        <v>56188</v>
      </c>
      <c r="H21" s="66">
        <v>58788</v>
      </c>
    </row>
    <row r="22" spans="1:8" ht="18" customHeight="1" x14ac:dyDescent="0.2">
      <c r="B22" s="69" t="s">
        <v>274</v>
      </c>
      <c r="C22" s="69"/>
      <c r="D22" s="69"/>
      <c r="E22" s="69"/>
      <c r="F22" s="69"/>
      <c r="G22" s="69"/>
    </row>
    <row r="23" spans="1:8" ht="18" customHeight="1" x14ac:dyDescent="0.2"/>
    <row r="24" spans="1:8" s="82" customFormat="1" ht="18" customHeight="1" x14ac:dyDescent="0.25">
      <c r="A24" s="2"/>
      <c r="B24" s="85" t="s">
        <v>275</v>
      </c>
      <c r="C24" s="86" t="s">
        <v>125</v>
      </c>
      <c r="D24" s="86">
        <v>2021</v>
      </c>
      <c r="E24" s="86">
        <v>2022</v>
      </c>
      <c r="F24" s="86">
        <v>2023</v>
      </c>
      <c r="G24" s="86">
        <v>2024</v>
      </c>
      <c r="H24" s="86">
        <v>2025</v>
      </c>
    </row>
    <row r="25" spans="1:8" ht="18" customHeight="1" x14ac:dyDescent="0.2">
      <c r="B25" s="63" t="s">
        <v>276</v>
      </c>
      <c r="C25" s="58" t="s">
        <v>277</v>
      </c>
      <c r="D25" s="112">
        <v>2883.46</v>
      </c>
      <c r="E25" s="112">
        <v>2883.46</v>
      </c>
      <c r="F25" s="112">
        <v>2883.46</v>
      </c>
      <c r="G25" s="91">
        <v>2812.2</v>
      </c>
      <c r="H25" s="91">
        <v>2813.2</v>
      </c>
    </row>
    <row r="26" spans="1:8" ht="18" customHeight="1" x14ac:dyDescent="0.2">
      <c r="B26" s="63" t="s">
        <v>278</v>
      </c>
      <c r="C26" s="58" t="s">
        <v>279</v>
      </c>
      <c r="D26" s="62">
        <v>6268801</v>
      </c>
      <c r="E26" s="62">
        <v>7543821</v>
      </c>
      <c r="F26" s="62">
        <v>5578964</v>
      </c>
      <c r="G26" s="66">
        <v>7217590</v>
      </c>
      <c r="H26" s="66">
        <v>6438953</v>
      </c>
    </row>
    <row r="27" spans="1:8" ht="18" customHeight="1" x14ac:dyDescent="0.2">
      <c r="B27" s="63" t="s">
        <v>280</v>
      </c>
      <c r="C27" s="58" t="s">
        <v>109</v>
      </c>
      <c r="D27" s="112">
        <v>773.73</v>
      </c>
      <c r="E27" s="112">
        <v>1023.95</v>
      </c>
      <c r="F27" s="112">
        <v>840.22</v>
      </c>
      <c r="G27" s="91">
        <v>1101.08</v>
      </c>
      <c r="H27" s="91">
        <v>1054.04</v>
      </c>
    </row>
    <row r="28" spans="1:8" ht="18" customHeight="1" x14ac:dyDescent="0.2">
      <c r="B28" s="63" t="s">
        <v>281</v>
      </c>
      <c r="C28" s="58" t="s">
        <v>34</v>
      </c>
      <c r="D28" s="112">
        <v>140.11000000000001</v>
      </c>
      <c r="E28" s="112">
        <v>166.33</v>
      </c>
      <c r="F28" s="112">
        <v>174.47</v>
      </c>
      <c r="G28" s="74">
        <v>189.85</v>
      </c>
      <c r="H28" s="91">
        <v>186.57</v>
      </c>
    </row>
    <row r="29" spans="1:8" ht="18" customHeight="1" x14ac:dyDescent="0.25">
      <c r="A29" s="82"/>
      <c r="B29" s="63" t="s">
        <v>282</v>
      </c>
      <c r="C29" s="58" t="s">
        <v>34</v>
      </c>
      <c r="D29" s="112">
        <v>101.6</v>
      </c>
      <c r="E29" s="112">
        <v>110.2</v>
      </c>
      <c r="F29" s="112">
        <v>137.69</v>
      </c>
      <c r="G29" s="112">
        <v>132</v>
      </c>
      <c r="H29" s="91">
        <v>136</v>
      </c>
    </row>
    <row r="30" spans="1:8" ht="18" customHeight="1" x14ac:dyDescent="0.2">
      <c r="B30" s="63" t="s">
        <v>283</v>
      </c>
      <c r="C30" s="58" t="s">
        <v>34</v>
      </c>
      <c r="D30" s="112">
        <v>133.02000000000001</v>
      </c>
      <c r="E30" s="112">
        <v>139.91</v>
      </c>
      <c r="F30" s="112">
        <v>171.1</v>
      </c>
      <c r="G30" s="74">
        <v>133.97</v>
      </c>
      <c r="H30" s="91">
        <v>166.94</v>
      </c>
    </row>
    <row r="31" spans="1:8" ht="18" customHeight="1" x14ac:dyDescent="0.2">
      <c r="B31" s="63" t="s">
        <v>284</v>
      </c>
      <c r="C31" s="58" t="s">
        <v>34</v>
      </c>
      <c r="D31" s="112">
        <v>81.23</v>
      </c>
      <c r="E31" s="112">
        <v>81.86</v>
      </c>
      <c r="F31" s="112">
        <v>86.48</v>
      </c>
      <c r="G31" s="74">
        <v>88.69</v>
      </c>
      <c r="H31" s="91">
        <v>88.54</v>
      </c>
    </row>
    <row r="32" spans="1:8" ht="18" customHeight="1" x14ac:dyDescent="0.2">
      <c r="B32" s="63" t="s">
        <v>285</v>
      </c>
      <c r="C32" s="58" t="s">
        <v>34</v>
      </c>
      <c r="D32" s="112">
        <v>12.25</v>
      </c>
      <c r="E32" s="112">
        <v>15.89</v>
      </c>
      <c r="F32" s="112">
        <v>18.309999999999999</v>
      </c>
      <c r="G32" s="74">
        <v>19.72</v>
      </c>
      <c r="H32" s="91">
        <v>20.79</v>
      </c>
    </row>
    <row r="33" spans="1:8" ht="18" customHeight="1" x14ac:dyDescent="0.2">
      <c r="B33" s="63" t="s">
        <v>286</v>
      </c>
      <c r="C33" s="58" t="s">
        <v>109</v>
      </c>
      <c r="D33" s="62">
        <v>383557</v>
      </c>
      <c r="E33" s="62">
        <v>403424</v>
      </c>
      <c r="F33" s="62">
        <v>493359</v>
      </c>
      <c r="G33" s="66">
        <v>376745</v>
      </c>
      <c r="H33" s="66">
        <v>469628</v>
      </c>
    </row>
    <row r="34" spans="1:8" ht="18" customHeight="1" x14ac:dyDescent="0.2">
      <c r="B34" s="63" t="s">
        <v>287</v>
      </c>
      <c r="C34" s="58" t="s">
        <v>34</v>
      </c>
      <c r="D34" s="112">
        <v>5.81</v>
      </c>
      <c r="E34" s="112">
        <v>11.89</v>
      </c>
      <c r="F34" s="112">
        <v>13.08</v>
      </c>
      <c r="G34" s="74">
        <v>12.64</v>
      </c>
      <c r="H34" s="91">
        <v>16.98</v>
      </c>
    </row>
    <row r="35" spans="1:8" ht="18" customHeight="1" x14ac:dyDescent="0.2">
      <c r="B35" s="63" t="s">
        <v>288</v>
      </c>
      <c r="C35" s="58" t="s">
        <v>109</v>
      </c>
      <c r="D35" s="62">
        <v>16759</v>
      </c>
      <c r="E35" s="62">
        <v>34283</v>
      </c>
      <c r="F35" s="62">
        <v>37704</v>
      </c>
      <c r="G35" s="66">
        <v>36209</v>
      </c>
      <c r="H35" s="66">
        <v>47760</v>
      </c>
    </row>
    <row r="36" spans="1:8" ht="18" customHeight="1" x14ac:dyDescent="0.2">
      <c r="B36" s="63" t="s">
        <v>289</v>
      </c>
      <c r="C36" s="58" t="s">
        <v>2</v>
      </c>
      <c r="D36" s="58">
        <v>4.76</v>
      </c>
      <c r="E36" s="112">
        <v>8.7100000000000009</v>
      </c>
      <c r="F36" s="112">
        <v>7.64</v>
      </c>
      <c r="G36" s="74">
        <v>9.4</v>
      </c>
      <c r="H36" s="91">
        <v>10.199999999999999</v>
      </c>
    </row>
    <row r="37" spans="1:8" ht="18" customHeight="1" x14ac:dyDescent="0.2"/>
    <row r="38" spans="1:8" s="82" customFormat="1" ht="18" customHeight="1" x14ac:dyDescent="0.25">
      <c r="A38" s="2"/>
      <c r="B38" s="85" t="s">
        <v>290</v>
      </c>
      <c r="C38" s="86" t="s">
        <v>125</v>
      </c>
      <c r="D38" s="86">
        <v>2021</v>
      </c>
      <c r="E38" s="86">
        <v>2022</v>
      </c>
      <c r="F38" s="86">
        <v>2023</v>
      </c>
      <c r="G38" s="86">
        <v>2024</v>
      </c>
      <c r="H38" s="86">
        <v>2025</v>
      </c>
    </row>
    <row r="39" spans="1:8" ht="18" customHeight="1" x14ac:dyDescent="0.2">
      <c r="B39" s="63" t="s">
        <v>291</v>
      </c>
      <c r="C39" s="58" t="s">
        <v>110</v>
      </c>
      <c r="D39" s="62">
        <v>360</v>
      </c>
      <c r="E39" s="62">
        <v>1398</v>
      </c>
      <c r="F39" s="62">
        <v>1615</v>
      </c>
      <c r="G39" s="66">
        <v>1878</v>
      </c>
      <c r="H39" s="66">
        <v>1886</v>
      </c>
    </row>
    <row r="40" spans="1:8" ht="18" customHeight="1" x14ac:dyDescent="0.2">
      <c r="B40" s="63" t="s">
        <v>292</v>
      </c>
      <c r="C40" s="58" t="s">
        <v>110</v>
      </c>
      <c r="D40" s="62">
        <v>37</v>
      </c>
      <c r="E40" s="62">
        <v>229</v>
      </c>
      <c r="F40" s="62">
        <v>289</v>
      </c>
      <c r="G40" s="74">
        <v>313</v>
      </c>
      <c r="H40" s="66">
        <v>253</v>
      </c>
    </row>
    <row r="41" spans="1:8" ht="18" customHeight="1" x14ac:dyDescent="0.2">
      <c r="B41" s="63" t="s">
        <v>293</v>
      </c>
      <c r="C41" s="58" t="s">
        <v>2</v>
      </c>
      <c r="D41" s="62">
        <v>57</v>
      </c>
      <c r="E41" s="62">
        <v>62</v>
      </c>
      <c r="F41" s="62">
        <v>73</v>
      </c>
      <c r="G41" s="74">
        <v>81</v>
      </c>
      <c r="H41" s="66">
        <v>87</v>
      </c>
    </row>
    <row r="42" spans="1:8" ht="18" customHeight="1" x14ac:dyDescent="0.2"/>
    <row r="43" spans="1:8" s="82" customFormat="1" ht="18" customHeight="1" x14ac:dyDescent="0.25">
      <c r="A43" s="2"/>
      <c r="B43" s="85" t="s">
        <v>294</v>
      </c>
      <c r="C43" s="86" t="s">
        <v>125</v>
      </c>
      <c r="D43" s="86">
        <v>2021</v>
      </c>
      <c r="E43" s="86">
        <v>2022</v>
      </c>
      <c r="F43" s="86">
        <v>2023</v>
      </c>
      <c r="G43" s="86">
        <v>2024</v>
      </c>
      <c r="H43" s="86">
        <v>2025</v>
      </c>
    </row>
    <row r="44" spans="1:8" ht="18" customHeight="1" x14ac:dyDescent="0.2">
      <c r="B44" s="63" t="s">
        <v>295</v>
      </c>
      <c r="C44" s="58" t="s">
        <v>2</v>
      </c>
      <c r="D44" s="59">
        <v>33</v>
      </c>
      <c r="E44" s="59">
        <v>31.7</v>
      </c>
      <c r="F44" s="59">
        <v>34.1</v>
      </c>
      <c r="G44" s="74">
        <v>47.7</v>
      </c>
      <c r="H44" s="60">
        <v>53.1</v>
      </c>
    </row>
    <row r="45" spans="1:8" ht="18" customHeight="1" x14ac:dyDescent="0.2">
      <c r="B45" s="63" t="s">
        <v>296</v>
      </c>
      <c r="C45" s="58" t="s">
        <v>2</v>
      </c>
      <c r="D45" s="59">
        <v>17</v>
      </c>
      <c r="E45" s="59">
        <v>19.399999999999999</v>
      </c>
      <c r="F45" s="59">
        <v>17.600000000000001</v>
      </c>
      <c r="G45" s="74">
        <v>21.6</v>
      </c>
      <c r="H45" s="60">
        <v>18</v>
      </c>
    </row>
    <row r="46" spans="1:8" ht="18" customHeight="1" x14ac:dyDescent="0.25">
      <c r="A46" s="82"/>
      <c r="B46" s="63" t="s">
        <v>297</v>
      </c>
      <c r="C46" s="58" t="s">
        <v>2</v>
      </c>
      <c r="D46" s="59">
        <v>8</v>
      </c>
      <c r="E46" s="59">
        <v>8.5</v>
      </c>
      <c r="F46" s="59">
        <v>8</v>
      </c>
      <c r="G46" s="74">
        <v>12</v>
      </c>
      <c r="H46" s="60">
        <v>9.8000000000000007</v>
      </c>
    </row>
    <row r="47" spans="1:8" ht="18" customHeight="1" x14ac:dyDescent="0.2">
      <c r="B47" s="63" t="s">
        <v>298</v>
      </c>
      <c r="C47" s="58" t="s">
        <v>2</v>
      </c>
      <c r="D47" s="59">
        <v>6</v>
      </c>
      <c r="E47" s="59">
        <v>7.6</v>
      </c>
      <c r="F47" s="59">
        <v>8.6999999999999993</v>
      </c>
      <c r="G47" s="74">
        <v>10.8</v>
      </c>
      <c r="H47" s="60">
        <v>11.2</v>
      </c>
    </row>
    <row r="48" spans="1:8" ht="18" customHeight="1" x14ac:dyDescent="0.2">
      <c r="B48" s="63" t="s">
        <v>299</v>
      </c>
      <c r="C48" s="58" t="s">
        <v>2</v>
      </c>
      <c r="D48" s="59">
        <v>5</v>
      </c>
      <c r="E48" s="59">
        <v>4</v>
      </c>
      <c r="F48" s="59">
        <v>3.4</v>
      </c>
      <c r="G48" s="74">
        <v>8</v>
      </c>
      <c r="H48" s="60">
        <v>7.8</v>
      </c>
    </row>
    <row r="49" spans="1:8" ht="18" customHeight="1" x14ac:dyDescent="0.2"/>
    <row r="50" spans="1:8" s="82" customFormat="1" ht="18" customHeight="1" x14ac:dyDescent="0.25">
      <c r="A50" s="2"/>
      <c r="B50" s="85" t="s">
        <v>300</v>
      </c>
      <c r="C50" s="86" t="s">
        <v>125</v>
      </c>
      <c r="D50" s="86">
        <v>2021</v>
      </c>
      <c r="E50" s="86">
        <v>2022</v>
      </c>
      <c r="F50" s="86">
        <v>2023</v>
      </c>
      <c r="G50" s="86">
        <v>2024</v>
      </c>
      <c r="H50" s="86">
        <v>2025</v>
      </c>
    </row>
    <row r="51" spans="1:8" ht="18" customHeight="1" x14ac:dyDescent="0.2">
      <c r="B51" s="63" t="s">
        <v>301</v>
      </c>
      <c r="C51" s="58" t="s">
        <v>2</v>
      </c>
      <c r="D51" s="59">
        <v>37.700000000000003</v>
      </c>
      <c r="E51" s="59">
        <v>36.700000000000003</v>
      </c>
      <c r="F51" s="59">
        <v>39.799999999999997</v>
      </c>
      <c r="G51" s="104">
        <v>37</v>
      </c>
      <c r="H51" s="66">
        <v>37</v>
      </c>
    </row>
    <row r="52" spans="1:8" ht="18" customHeight="1" x14ac:dyDescent="0.2">
      <c r="B52" s="63" t="s">
        <v>302</v>
      </c>
      <c r="C52" s="58" t="s">
        <v>2</v>
      </c>
      <c r="D52" s="59">
        <v>23.8</v>
      </c>
      <c r="E52" s="59">
        <v>24.5</v>
      </c>
      <c r="F52" s="59">
        <v>23.7</v>
      </c>
      <c r="G52" s="104">
        <v>24</v>
      </c>
      <c r="H52" s="66">
        <v>25</v>
      </c>
    </row>
    <row r="53" spans="1:8" ht="18" customHeight="1" x14ac:dyDescent="0.2">
      <c r="B53" s="63" t="s">
        <v>303</v>
      </c>
      <c r="C53" s="58" t="s">
        <v>2</v>
      </c>
      <c r="D53" s="59">
        <v>12.4</v>
      </c>
      <c r="E53" s="59">
        <v>20.8</v>
      </c>
      <c r="F53" s="59">
        <v>10.9</v>
      </c>
      <c r="G53" s="104">
        <v>11</v>
      </c>
      <c r="H53" s="66">
        <v>11</v>
      </c>
    </row>
    <row r="54" spans="1:8" ht="18" customHeight="1" x14ac:dyDescent="0.2">
      <c r="B54" s="63" t="s">
        <v>304</v>
      </c>
      <c r="C54" s="58" t="s">
        <v>2</v>
      </c>
      <c r="D54" s="59">
        <v>9.3000000000000007</v>
      </c>
      <c r="E54" s="59">
        <v>9</v>
      </c>
      <c r="F54" s="59">
        <v>8.5</v>
      </c>
      <c r="G54" s="104">
        <v>9</v>
      </c>
      <c r="H54" s="66">
        <v>9</v>
      </c>
    </row>
    <row r="55" spans="1:8" ht="18" customHeight="1" x14ac:dyDescent="0.25">
      <c r="A55" s="82"/>
      <c r="B55" s="63" t="s">
        <v>305</v>
      </c>
      <c r="C55" s="58" t="s">
        <v>2</v>
      </c>
      <c r="D55" s="59">
        <v>7.9</v>
      </c>
      <c r="E55" s="59">
        <v>4</v>
      </c>
      <c r="F55" s="59">
        <v>7.6</v>
      </c>
      <c r="G55" s="104">
        <v>8</v>
      </c>
      <c r="H55" s="66">
        <v>8</v>
      </c>
    </row>
    <row r="56" spans="1:8" ht="18" customHeight="1" x14ac:dyDescent="0.2">
      <c r="B56" s="63" t="s">
        <v>306</v>
      </c>
      <c r="C56" s="58" t="s">
        <v>2</v>
      </c>
      <c r="D56" s="59">
        <v>1.5</v>
      </c>
      <c r="E56" s="59">
        <v>2.2999999999999998</v>
      </c>
      <c r="F56" s="59">
        <v>2.2000000000000002</v>
      </c>
      <c r="G56" s="104">
        <v>2</v>
      </c>
      <c r="H56" s="66">
        <v>2</v>
      </c>
    </row>
    <row r="57" spans="1:8" ht="18" customHeight="1" x14ac:dyDescent="0.2">
      <c r="B57" s="63" t="s">
        <v>307</v>
      </c>
      <c r="C57" s="58" t="s">
        <v>2</v>
      </c>
      <c r="D57" s="59">
        <v>7.4</v>
      </c>
      <c r="E57" s="59">
        <v>1.9</v>
      </c>
      <c r="F57" s="59">
        <v>6.9</v>
      </c>
      <c r="G57" s="104">
        <v>9</v>
      </c>
      <c r="H57" s="66">
        <v>8</v>
      </c>
    </row>
    <row r="58" spans="1:8" ht="18" customHeight="1" x14ac:dyDescent="0.2">
      <c r="B58" s="63" t="s">
        <v>308</v>
      </c>
      <c r="C58" s="58" t="s">
        <v>2</v>
      </c>
      <c r="D58" s="59">
        <v>0</v>
      </c>
      <c r="E58" s="59">
        <v>0.8</v>
      </c>
      <c r="F58" s="59">
        <v>0.4</v>
      </c>
      <c r="G58" s="104">
        <v>0</v>
      </c>
      <c r="H58" s="66">
        <v>0</v>
      </c>
    </row>
    <row r="59" spans="1:8" ht="18" customHeight="1" x14ac:dyDescent="0.2"/>
    <row r="71" spans="1:1" ht="19.5" customHeight="1" x14ac:dyDescent="0.25">
      <c r="A71" s="82"/>
    </row>
    <row r="77" spans="1:1" ht="19.5" customHeight="1" x14ac:dyDescent="0.25">
      <c r="A77" s="82"/>
    </row>
    <row r="86" spans="1:1" ht="19.5" customHeight="1" x14ac:dyDescent="0.25">
      <c r="A86" s="82"/>
    </row>
  </sheetData>
  <mergeCells count="3">
    <mergeCell ref="B12:H12"/>
    <mergeCell ref="B5:H5"/>
    <mergeCell ref="B16:H1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19D20-9274-4605-9891-7D7AAB3130E4}">
  <dimension ref="A1:H86"/>
  <sheetViews>
    <sheetView zoomScale="85" zoomScaleNormal="85" workbookViewId="0">
      <selection activeCell="C17" sqref="C17"/>
    </sheetView>
  </sheetViews>
  <sheetFormatPr baseColWidth="10" defaultColWidth="11.42578125" defaultRowHeight="12.75" x14ac:dyDescent="0.2"/>
  <cols>
    <col min="1" max="1" width="5.5703125" style="2" customWidth="1"/>
    <col min="2" max="2" width="85.5703125" style="2" customWidth="1"/>
    <col min="3" max="8" width="11.5703125" style="2" customWidth="1"/>
    <col min="9" max="16384" width="11.42578125" style="2"/>
  </cols>
  <sheetData>
    <row r="1" spans="1:8" ht="19.5" customHeight="1" x14ac:dyDescent="0.25">
      <c r="A1" s="13" t="s">
        <v>0</v>
      </c>
      <c r="B1" s="1"/>
    </row>
    <row r="2" spans="1:8" ht="19.5" customHeight="1" x14ac:dyDescent="0.2">
      <c r="A2" s="39" t="s">
        <v>309</v>
      </c>
      <c r="B2" s="3"/>
    </row>
    <row r="3" spans="1:8" ht="18" customHeight="1" x14ac:dyDescent="0.2"/>
    <row r="4" spans="1:8" s="82" customFormat="1" ht="18" customHeight="1" x14ac:dyDescent="0.25">
      <c r="B4" s="85" t="s">
        <v>310</v>
      </c>
      <c r="C4" s="86" t="s">
        <v>125</v>
      </c>
      <c r="D4" s="86">
        <v>2021</v>
      </c>
      <c r="E4" s="86">
        <v>2022</v>
      </c>
      <c r="F4" s="86">
        <v>2023</v>
      </c>
      <c r="G4" s="86">
        <v>2024</v>
      </c>
      <c r="H4" s="86">
        <v>2025</v>
      </c>
    </row>
    <row r="5" spans="1:8" ht="18" customHeight="1" x14ac:dyDescent="0.2">
      <c r="B5" s="63" t="s">
        <v>311</v>
      </c>
      <c r="C5" s="58" t="s">
        <v>110</v>
      </c>
      <c r="D5" s="62">
        <v>1151</v>
      </c>
      <c r="E5" s="62">
        <v>1154</v>
      </c>
      <c r="F5" s="66">
        <v>1164</v>
      </c>
      <c r="G5" s="66">
        <v>1191</v>
      </c>
      <c r="H5" s="66">
        <v>1216</v>
      </c>
    </row>
    <row r="6" spans="1:8" ht="18" customHeight="1" x14ac:dyDescent="0.2">
      <c r="B6" s="63" t="s">
        <v>312</v>
      </c>
      <c r="C6" s="58" t="s">
        <v>277</v>
      </c>
      <c r="D6" s="58">
        <v>130</v>
      </c>
      <c r="E6" s="58">
        <v>133</v>
      </c>
      <c r="F6" s="74">
        <v>133</v>
      </c>
      <c r="G6" s="66">
        <v>131</v>
      </c>
      <c r="H6" s="66">
        <v>129</v>
      </c>
    </row>
    <row r="7" spans="1:8" ht="18" customHeight="1" x14ac:dyDescent="0.2">
      <c r="B7" s="63" t="s">
        <v>36</v>
      </c>
      <c r="C7" s="58" t="s">
        <v>110</v>
      </c>
      <c r="D7" s="62">
        <v>9668</v>
      </c>
      <c r="E7" s="62">
        <v>9938</v>
      </c>
      <c r="F7" s="66">
        <v>10372</v>
      </c>
      <c r="G7" s="66">
        <v>11284</v>
      </c>
      <c r="H7" s="66">
        <v>12168</v>
      </c>
    </row>
    <row r="8" spans="1:8" ht="18" customHeight="1" x14ac:dyDescent="0.2">
      <c r="B8" s="63" t="s">
        <v>312</v>
      </c>
      <c r="C8" s="58" t="s">
        <v>277</v>
      </c>
      <c r="D8" s="58">
        <v>620</v>
      </c>
      <c r="E8" s="58">
        <v>665</v>
      </c>
      <c r="F8" s="74">
        <v>633</v>
      </c>
      <c r="G8" s="66">
        <v>749</v>
      </c>
      <c r="H8" s="66">
        <v>808</v>
      </c>
    </row>
    <row r="9" spans="1:8" ht="18" customHeight="1" x14ac:dyDescent="0.2">
      <c r="B9" s="63" t="s">
        <v>313</v>
      </c>
      <c r="C9" s="58" t="s">
        <v>110</v>
      </c>
      <c r="D9" s="62">
        <v>18425</v>
      </c>
      <c r="E9" s="62">
        <v>19559</v>
      </c>
      <c r="F9" s="66">
        <v>19782</v>
      </c>
      <c r="G9" s="66">
        <v>19701</v>
      </c>
      <c r="H9" s="66">
        <v>45260</v>
      </c>
    </row>
    <row r="10" spans="1:8" ht="18" customHeight="1" x14ac:dyDescent="0.2">
      <c r="B10" s="63" t="s">
        <v>312</v>
      </c>
      <c r="C10" s="58" t="s">
        <v>277</v>
      </c>
      <c r="D10" s="58">
        <v>22</v>
      </c>
      <c r="E10" s="58">
        <v>22</v>
      </c>
      <c r="F10" s="74">
        <v>21</v>
      </c>
      <c r="G10" s="66">
        <v>19</v>
      </c>
      <c r="H10" s="66">
        <v>19</v>
      </c>
    </row>
    <row r="11" spans="1:8" ht="18" customHeight="1" x14ac:dyDescent="0.2">
      <c r="B11" s="63" t="s">
        <v>314</v>
      </c>
      <c r="C11" s="58" t="s">
        <v>110</v>
      </c>
      <c r="D11" s="62">
        <v>4983165</v>
      </c>
      <c r="E11" s="62">
        <v>5577613</v>
      </c>
      <c r="F11" s="66">
        <v>6686640</v>
      </c>
      <c r="G11" s="66">
        <v>7633846</v>
      </c>
      <c r="H11" s="66">
        <v>8373140</v>
      </c>
    </row>
    <row r="12" spans="1:8" ht="18" customHeight="1" x14ac:dyDescent="0.2">
      <c r="B12" s="63" t="s">
        <v>312</v>
      </c>
      <c r="C12" s="58" t="s">
        <v>277</v>
      </c>
      <c r="D12" s="58">
        <v>818</v>
      </c>
      <c r="E12" s="58">
        <v>711</v>
      </c>
      <c r="F12" s="74">
        <v>741</v>
      </c>
      <c r="G12" s="66">
        <v>820</v>
      </c>
      <c r="H12" s="66">
        <v>821</v>
      </c>
    </row>
    <row r="13" spans="1:8" ht="18" customHeight="1" x14ac:dyDescent="0.2">
      <c r="B13" s="63" t="s">
        <v>315</v>
      </c>
      <c r="C13" s="58" t="s">
        <v>110</v>
      </c>
      <c r="D13" s="62">
        <v>4775766</v>
      </c>
      <c r="E13" s="62">
        <v>4736437</v>
      </c>
      <c r="F13" s="66">
        <v>5742816</v>
      </c>
      <c r="G13" s="66">
        <v>6613245</v>
      </c>
      <c r="H13" s="66">
        <v>7381486</v>
      </c>
    </row>
    <row r="14" spans="1:8" ht="18" customHeight="1" x14ac:dyDescent="0.2">
      <c r="B14" s="63" t="s">
        <v>312</v>
      </c>
      <c r="C14" s="58" t="s">
        <v>277</v>
      </c>
      <c r="D14" s="62">
        <v>2078</v>
      </c>
      <c r="E14" s="62">
        <v>2562</v>
      </c>
      <c r="F14" s="66">
        <v>3275</v>
      </c>
      <c r="G14" s="66">
        <v>4761</v>
      </c>
      <c r="H14" s="66">
        <v>6080</v>
      </c>
    </row>
    <row r="15" spans="1:8" ht="18" customHeight="1" x14ac:dyDescent="0.2">
      <c r="B15" s="63" t="s">
        <v>596</v>
      </c>
      <c r="C15" s="58" t="s">
        <v>110</v>
      </c>
      <c r="D15" s="62">
        <v>154443</v>
      </c>
      <c r="E15" s="62">
        <v>167148</v>
      </c>
      <c r="F15" s="66">
        <v>197216</v>
      </c>
      <c r="G15" s="66">
        <v>2599799</v>
      </c>
      <c r="H15" s="66">
        <v>245894</v>
      </c>
    </row>
    <row r="16" spans="1:8" ht="18" customHeight="1" x14ac:dyDescent="0.2">
      <c r="B16" s="63" t="s">
        <v>312</v>
      </c>
      <c r="C16" s="58" t="s">
        <v>277</v>
      </c>
      <c r="D16" s="62">
        <v>1105</v>
      </c>
      <c r="E16" s="62">
        <v>1375</v>
      </c>
      <c r="F16" s="66">
        <v>1489</v>
      </c>
      <c r="G16" s="66">
        <v>1815</v>
      </c>
      <c r="H16" s="66">
        <v>1821</v>
      </c>
    </row>
    <row r="17" spans="1:8" ht="18" customHeight="1" x14ac:dyDescent="0.2">
      <c r="B17" s="63" t="s">
        <v>316</v>
      </c>
      <c r="C17" s="58" t="s">
        <v>109</v>
      </c>
      <c r="D17" s="62">
        <v>580724</v>
      </c>
      <c r="E17" s="62">
        <v>767887</v>
      </c>
      <c r="F17" s="66">
        <v>864854</v>
      </c>
      <c r="G17" s="66">
        <v>1031841</v>
      </c>
      <c r="H17" s="66">
        <v>965523</v>
      </c>
    </row>
    <row r="18" spans="1:8" ht="18" customHeight="1" x14ac:dyDescent="0.2">
      <c r="B18" s="63" t="s">
        <v>317</v>
      </c>
      <c r="C18" s="58" t="s">
        <v>277</v>
      </c>
      <c r="D18" s="58">
        <v>57</v>
      </c>
      <c r="E18" s="58">
        <v>55</v>
      </c>
      <c r="F18" s="74">
        <v>49</v>
      </c>
      <c r="G18" s="66">
        <v>44</v>
      </c>
      <c r="H18" s="66">
        <v>42</v>
      </c>
    </row>
    <row r="19" spans="1:8" ht="18" customHeight="1" x14ac:dyDescent="0.2">
      <c r="B19" s="69" t="s">
        <v>318</v>
      </c>
      <c r="C19" s="4"/>
      <c r="D19" s="4"/>
      <c r="E19" s="4"/>
      <c r="F19" s="21"/>
      <c r="G19" s="37"/>
    </row>
    <row r="20" spans="1:8" ht="18" customHeight="1" x14ac:dyDescent="0.2">
      <c r="B20" s="8"/>
      <c r="C20" s="4"/>
      <c r="D20" s="4"/>
      <c r="E20" s="4"/>
      <c r="F20" s="21"/>
    </row>
    <row r="21" spans="1:8" s="82" customFormat="1" ht="18" customHeight="1" x14ac:dyDescent="0.25">
      <c r="A21" s="2"/>
      <c r="B21" s="5" t="s">
        <v>319</v>
      </c>
      <c r="C21" s="6" t="s">
        <v>125</v>
      </c>
      <c r="D21" s="6">
        <v>2021</v>
      </c>
      <c r="E21" s="6">
        <v>2022</v>
      </c>
      <c r="F21" s="6">
        <v>2023</v>
      </c>
      <c r="G21" s="6">
        <v>2024</v>
      </c>
      <c r="H21" s="6">
        <v>2025</v>
      </c>
    </row>
    <row r="22" spans="1:8" ht="18" customHeight="1" x14ac:dyDescent="0.2">
      <c r="B22" s="10" t="s">
        <v>320</v>
      </c>
      <c r="C22" s="11" t="s">
        <v>110</v>
      </c>
      <c r="D22" s="12">
        <v>1151</v>
      </c>
      <c r="E22" s="12">
        <v>1154</v>
      </c>
      <c r="F22" s="25">
        <v>1164</v>
      </c>
      <c r="G22" s="25">
        <v>1191</v>
      </c>
      <c r="H22" s="25">
        <v>1216</v>
      </c>
    </row>
    <row r="23" spans="1:8" ht="18" customHeight="1" x14ac:dyDescent="0.2">
      <c r="B23" s="10" t="s">
        <v>321</v>
      </c>
      <c r="C23" s="11" t="s">
        <v>110</v>
      </c>
      <c r="D23" s="7">
        <v>333</v>
      </c>
      <c r="E23" s="7">
        <v>332</v>
      </c>
      <c r="F23" s="24">
        <v>335</v>
      </c>
      <c r="G23" s="25">
        <v>339</v>
      </c>
      <c r="H23" s="25">
        <v>344</v>
      </c>
    </row>
    <row r="24" spans="1:8" ht="18" customHeight="1" x14ac:dyDescent="0.2">
      <c r="B24" s="10" t="s">
        <v>321</v>
      </c>
      <c r="C24" s="11" t="s">
        <v>2</v>
      </c>
      <c r="D24" s="16">
        <v>13.6</v>
      </c>
      <c r="E24" s="16">
        <v>13.4</v>
      </c>
      <c r="F24" s="27">
        <v>13.5</v>
      </c>
      <c r="G24" s="40">
        <v>13.7</v>
      </c>
      <c r="H24" s="25">
        <v>14</v>
      </c>
    </row>
    <row r="25" spans="1:8" ht="18" customHeight="1" x14ac:dyDescent="0.2">
      <c r="B25" s="69" t="s">
        <v>318</v>
      </c>
      <c r="C25" s="4"/>
      <c r="D25" s="57"/>
      <c r="E25" s="57"/>
      <c r="F25" s="57"/>
      <c r="G25" s="57"/>
      <c r="H25" s="57"/>
    </row>
    <row r="26" spans="1:8" ht="18" customHeight="1" x14ac:dyDescent="0.2">
      <c r="B26" s="8"/>
    </row>
    <row r="27" spans="1:8" s="82" customFormat="1" ht="18" customHeight="1" x14ac:dyDescent="0.25">
      <c r="A27" s="2"/>
      <c r="B27" s="5" t="s">
        <v>322</v>
      </c>
      <c r="C27" s="6" t="s">
        <v>125</v>
      </c>
      <c r="D27" s="6">
        <v>2021</v>
      </c>
      <c r="E27" s="6">
        <v>2022</v>
      </c>
      <c r="F27" s="6">
        <v>2023</v>
      </c>
      <c r="G27" s="6">
        <v>2024</v>
      </c>
      <c r="H27" s="6">
        <v>2025</v>
      </c>
    </row>
    <row r="28" spans="1:8" ht="18" customHeight="1" x14ac:dyDescent="0.2">
      <c r="B28" s="10" t="s">
        <v>320</v>
      </c>
      <c r="C28" s="11" t="s">
        <v>110</v>
      </c>
      <c r="D28" s="12">
        <v>18425</v>
      </c>
      <c r="E28" s="12">
        <v>19559</v>
      </c>
      <c r="F28" s="25">
        <v>19782</v>
      </c>
      <c r="G28" s="25">
        <v>19701</v>
      </c>
      <c r="H28" s="25">
        <v>45260</v>
      </c>
    </row>
    <row r="29" spans="1:8" ht="18" customHeight="1" x14ac:dyDescent="0.25">
      <c r="A29" s="82"/>
      <c r="B29" s="10" t="s">
        <v>321</v>
      </c>
      <c r="C29" s="11" t="s">
        <v>110</v>
      </c>
      <c r="D29" s="9">
        <v>1683</v>
      </c>
      <c r="E29" s="9">
        <v>1722</v>
      </c>
      <c r="F29" s="26">
        <v>1632</v>
      </c>
      <c r="G29" s="25">
        <v>1696</v>
      </c>
      <c r="H29" s="25">
        <v>1788</v>
      </c>
    </row>
    <row r="30" spans="1:8" ht="18" customHeight="1" x14ac:dyDescent="0.2">
      <c r="B30" s="10" t="s">
        <v>321</v>
      </c>
      <c r="C30" s="11" t="s">
        <v>2</v>
      </c>
      <c r="D30" s="16">
        <v>68.5</v>
      </c>
      <c r="E30" s="16">
        <v>69.599999999999994</v>
      </c>
      <c r="F30" s="27">
        <v>66</v>
      </c>
      <c r="G30" s="40">
        <v>68.400000000000006</v>
      </c>
      <c r="H30" s="25">
        <v>72</v>
      </c>
    </row>
    <row r="31" spans="1:8" ht="18" customHeight="1" x14ac:dyDescent="0.2">
      <c r="B31" s="69" t="s">
        <v>318</v>
      </c>
      <c r="C31" s="4"/>
      <c r="D31" s="51"/>
      <c r="E31" s="51"/>
      <c r="F31" s="57"/>
      <c r="G31" s="57"/>
      <c r="H31" s="57"/>
    </row>
    <row r="32" spans="1:8" ht="18" customHeight="1" x14ac:dyDescent="0.2">
      <c r="B32" s="8"/>
    </row>
    <row r="33" spans="1:8" s="82" customFormat="1" ht="18" customHeight="1" x14ac:dyDescent="0.25">
      <c r="A33" s="2"/>
      <c r="B33" s="5" t="s">
        <v>323</v>
      </c>
      <c r="C33" s="6" t="s">
        <v>125</v>
      </c>
      <c r="D33" s="6">
        <v>2021</v>
      </c>
      <c r="E33" s="6">
        <v>2022</v>
      </c>
      <c r="F33" s="6">
        <v>2023</v>
      </c>
      <c r="G33" s="6">
        <v>2024</v>
      </c>
      <c r="H33" s="6">
        <v>2025</v>
      </c>
    </row>
    <row r="34" spans="1:8" ht="18" customHeight="1" x14ac:dyDescent="0.2">
      <c r="B34" s="10" t="s">
        <v>320</v>
      </c>
      <c r="C34" s="11" t="s">
        <v>110</v>
      </c>
      <c r="D34" s="12">
        <v>5106</v>
      </c>
      <c r="E34" s="12">
        <v>5558</v>
      </c>
      <c r="F34" s="25">
        <v>5490</v>
      </c>
      <c r="G34" s="25">
        <v>5274</v>
      </c>
      <c r="H34" s="25">
        <v>9427</v>
      </c>
    </row>
    <row r="35" spans="1:8" ht="18" customHeight="1" x14ac:dyDescent="0.2">
      <c r="B35" s="10" t="s">
        <v>321</v>
      </c>
      <c r="C35" s="11" t="s">
        <v>110</v>
      </c>
      <c r="D35" s="9">
        <v>1355</v>
      </c>
      <c r="E35" s="9">
        <v>1393</v>
      </c>
      <c r="F35" s="26">
        <v>1306</v>
      </c>
      <c r="G35" s="25">
        <v>1360</v>
      </c>
      <c r="H35" s="25">
        <v>1447</v>
      </c>
    </row>
    <row r="36" spans="1:8" ht="18" customHeight="1" x14ac:dyDescent="0.2">
      <c r="B36" s="10" t="s">
        <v>321</v>
      </c>
      <c r="C36" s="11" t="s">
        <v>2</v>
      </c>
      <c r="D36" s="16">
        <v>55.1</v>
      </c>
      <c r="E36" s="16">
        <v>56.3</v>
      </c>
      <c r="F36" s="27">
        <v>52.8</v>
      </c>
      <c r="G36" s="40">
        <v>54.9</v>
      </c>
      <c r="H36" s="25">
        <v>58</v>
      </c>
    </row>
    <row r="37" spans="1:8" ht="18" customHeight="1" x14ac:dyDescent="0.2">
      <c r="B37" s="69" t="s">
        <v>318</v>
      </c>
      <c r="C37" s="4"/>
      <c r="D37" s="51"/>
      <c r="E37" s="51"/>
      <c r="F37" s="51"/>
      <c r="G37" s="51"/>
      <c r="H37" s="51"/>
    </row>
    <row r="38" spans="1:8" ht="18" customHeight="1" x14ac:dyDescent="0.2">
      <c r="B38" s="8"/>
    </row>
    <row r="39" spans="1:8" s="82" customFormat="1" ht="18" customHeight="1" x14ac:dyDescent="0.25">
      <c r="A39" s="2"/>
      <c r="B39" s="5" t="s">
        <v>324</v>
      </c>
      <c r="C39" s="6" t="s">
        <v>125</v>
      </c>
      <c r="D39" s="6">
        <v>2021</v>
      </c>
      <c r="E39" s="6">
        <v>2022</v>
      </c>
      <c r="F39" s="6">
        <v>2023</v>
      </c>
      <c r="G39" s="6">
        <v>2024</v>
      </c>
      <c r="H39" s="6">
        <v>2025</v>
      </c>
    </row>
    <row r="40" spans="1:8" ht="18" customHeight="1" x14ac:dyDescent="0.2">
      <c r="B40" s="10" t="s">
        <v>320</v>
      </c>
      <c r="C40" s="11" t="s">
        <v>110</v>
      </c>
      <c r="D40" s="12">
        <v>186</v>
      </c>
      <c r="E40" s="12">
        <v>218</v>
      </c>
      <c r="F40" s="25">
        <v>1949</v>
      </c>
      <c r="G40" s="25">
        <v>1814</v>
      </c>
      <c r="H40" s="25">
        <v>2670</v>
      </c>
    </row>
    <row r="41" spans="1:8" ht="18" customHeight="1" x14ac:dyDescent="0.2">
      <c r="B41" s="10" t="s">
        <v>321</v>
      </c>
      <c r="C41" s="11" t="s">
        <v>110</v>
      </c>
      <c r="D41" s="7">
        <v>116</v>
      </c>
      <c r="E41" s="7">
        <v>135</v>
      </c>
      <c r="F41" s="24">
        <v>833</v>
      </c>
      <c r="G41" s="25">
        <v>807</v>
      </c>
      <c r="H41" s="25">
        <v>885</v>
      </c>
    </row>
    <row r="42" spans="1:8" ht="18" customHeight="1" x14ac:dyDescent="0.2">
      <c r="B42" s="10" t="s">
        <v>321</v>
      </c>
      <c r="C42" s="11" t="s">
        <v>2</v>
      </c>
      <c r="D42" s="16">
        <v>4.7</v>
      </c>
      <c r="E42" s="16">
        <v>5.4</v>
      </c>
      <c r="F42" s="27">
        <v>33.700000000000003</v>
      </c>
      <c r="G42" s="40">
        <v>32.6</v>
      </c>
      <c r="H42" s="25">
        <v>36</v>
      </c>
    </row>
    <row r="43" spans="1:8" ht="18" customHeight="1" x14ac:dyDescent="0.2">
      <c r="B43" s="69" t="s">
        <v>318</v>
      </c>
      <c r="C43" s="4"/>
      <c r="D43" s="51"/>
      <c r="E43" s="51"/>
      <c r="F43" s="51"/>
      <c r="G43" s="51"/>
      <c r="H43" s="51"/>
    </row>
    <row r="44" spans="1:8" ht="18" customHeight="1" x14ac:dyDescent="0.2">
      <c r="B44" s="8"/>
    </row>
    <row r="45" spans="1:8" s="82" customFormat="1" ht="18" customHeight="1" x14ac:dyDescent="0.25">
      <c r="A45" s="2"/>
      <c r="B45" s="5" t="s">
        <v>325</v>
      </c>
      <c r="C45" s="6" t="s">
        <v>125</v>
      </c>
      <c r="D45" s="6">
        <v>2021</v>
      </c>
      <c r="E45" s="6">
        <v>2022</v>
      </c>
      <c r="F45" s="6">
        <v>2023</v>
      </c>
      <c r="G45" s="6">
        <v>2024</v>
      </c>
      <c r="H45" s="6">
        <v>2025</v>
      </c>
    </row>
    <row r="46" spans="1:8" ht="18" customHeight="1" x14ac:dyDescent="0.25">
      <c r="A46" s="82"/>
      <c r="B46" s="10" t="s">
        <v>326</v>
      </c>
      <c r="C46" s="11" t="s">
        <v>110</v>
      </c>
      <c r="D46" s="11">
        <v>20</v>
      </c>
      <c r="E46" s="11">
        <v>27</v>
      </c>
      <c r="F46" s="28">
        <v>28</v>
      </c>
      <c r="G46" s="47">
        <v>16</v>
      </c>
      <c r="H46" s="25">
        <v>47</v>
      </c>
    </row>
    <row r="47" spans="1:8" ht="18" customHeight="1" x14ac:dyDescent="0.2">
      <c r="B47" s="10" t="s">
        <v>327</v>
      </c>
      <c r="C47" s="11" t="s">
        <v>110</v>
      </c>
      <c r="D47" s="7">
        <v>12</v>
      </c>
      <c r="E47" s="7">
        <v>12</v>
      </c>
      <c r="F47" s="29">
        <v>8</v>
      </c>
      <c r="G47" s="47">
        <v>7</v>
      </c>
      <c r="H47" s="25">
        <v>34</v>
      </c>
    </row>
    <row r="48" spans="1:8" ht="18" customHeight="1" x14ac:dyDescent="0.2">
      <c r="B48" s="10" t="s">
        <v>328</v>
      </c>
      <c r="C48" s="11" t="s">
        <v>110</v>
      </c>
      <c r="D48" s="7">
        <v>49</v>
      </c>
      <c r="E48" s="7">
        <v>159</v>
      </c>
      <c r="F48" s="29">
        <v>236</v>
      </c>
      <c r="G48" s="47">
        <v>151</v>
      </c>
      <c r="H48" s="25">
        <v>282</v>
      </c>
    </row>
    <row r="49" spans="1:8" ht="18" customHeight="1" x14ac:dyDescent="0.2">
      <c r="B49" s="20"/>
      <c r="C49" s="4"/>
      <c r="D49" s="4"/>
      <c r="E49" s="4"/>
      <c r="F49" s="41"/>
      <c r="G49" s="48"/>
    </row>
    <row r="50" spans="1:8" s="82" customFormat="1" ht="18" customHeight="1" x14ac:dyDescent="0.25">
      <c r="A50" s="2"/>
      <c r="B50" s="5" t="s">
        <v>329</v>
      </c>
      <c r="C50" s="6" t="s">
        <v>125</v>
      </c>
      <c r="D50" s="6">
        <v>2021</v>
      </c>
      <c r="E50" s="6">
        <v>2022</v>
      </c>
      <c r="F50" s="6">
        <v>2023</v>
      </c>
      <c r="G50" s="6">
        <v>2024</v>
      </c>
      <c r="H50" s="6">
        <v>2025</v>
      </c>
    </row>
    <row r="51" spans="1:8" ht="18" customHeight="1" x14ac:dyDescent="0.2">
      <c r="B51" s="10" t="s">
        <v>330</v>
      </c>
      <c r="C51" s="11" t="s">
        <v>110</v>
      </c>
      <c r="D51" s="12">
        <v>996</v>
      </c>
      <c r="E51" s="12">
        <v>1544</v>
      </c>
      <c r="F51" s="25">
        <v>1756</v>
      </c>
      <c r="G51" s="25">
        <v>1947</v>
      </c>
      <c r="H51" s="25">
        <v>1150</v>
      </c>
    </row>
    <row r="52" spans="1:8" ht="18" customHeight="1" x14ac:dyDescent="0.2">
      <c r="B52" s="10" t="s">
        <v>331</v>
      </c>
      <c r="C52" s="11" t="s">
        <v>2</v>
      </c>
      <c r="D52" s="9">
        <v>96</v>
      </c>
      <c r="E52" s="9">
        <v>95</v>
      </c>
      <c r="F52" s="26">
        <v>97</v>
      </c>
      <c r="G52" s="25">
        <v>97</v>
      </c>
      <c r="H52" s="25">
        <v>98</v>
      </c>
    </row>
    <row r="53" spans="1:8" ht="19.5" customHeight="1" x14ac:dyDescent="0.2">
      <c r="G53" s="37"/>
    </row>
    <row r="54" spans="1:8" ht="19.5" customHeight="1" x14ac:dyDescent="0.2"/>
    <row r="55" spans="1:8" ht="19.5" customHeight="1" x14ac:dyDescent="0.25">
      <c r="A55" s="82"/>
    </row>
    <row r="71" spans="1:1" ht="14.25" x14ac:dyDescent="0.25">
      <c r="A71" s="82"/>
    </row>
    <row r="77" spans="1:1" ht="14.25" x14ac:dyDescent="0.25">
      <c r="A77" s="82"/>
    </row>
    <row r="86" spans="1:1" ht="14.25" x14ac:dyDescent="0.25">
      <c r="A86" s="82"/>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046CE-2EBE-4281-A6B9-C62BAD679889}">
  <dimension ref="A1:H86"/>
  <sheetViews>
    <sheetView topLeftCell="A20" zoomScale="85" zoomScaleNormal="85" workbookViewId="0">
      <selection activeCell="B29" sqref="B29"/>
    </sheetView>
  </sheetViews>
  <sheetFormatPr baseColWidth="10" defaultColWidth="11.42578125" defaultRowHeight="12.75" x14ac:dyDescent="0.2"/>
  <cols>
    <col min="1" max="1" width="5.5703125" style="2" customWidth="1"/>
    <col min="2" max="2" width="85.5703125" style="2" customWidth="1"/>
    <col min="3" max="8" width="11.5703125" style="2" customWidth="1"/>
    <col min="9" max="16384" width="11.42578125" style="2"/>
  </cols>
  <sheetData>
    <row r="1" spans="1:8" ht="19.5" customHeight="1" x14ac:dyDescent="0.25">
      <c r="A1" s="13" t="s">
        <v>0</v>
      </c>
      <c r="B1" s="1"/>
    </row>
    <row r="2" spans="1:8" ht="19.5" customHeight="1" x14ac:dyDescent="0.2">
      <c r="A2" s="39" t="s">
        <v>332</v>
      </c>
      <c r="B2" s="3"/>
    </row>
    <row r="3" spans="1:8" ht="18" customHeight="1" x14ac:dyDescent="0.2"/>
    <row r="4" spans="1:8" s="82" customFormat="1" ht="18" customHeight="1" x14ac:dyDescent="0.25">
      <c r="B4" s="85" t="s">
        <v>333</v>
      </c>
      <c r="C4" s="86" t="s">
        <v>125</v>
      </c>
      <c r="D4" s="86">
        <v>2021</v>
      </c>
      <c r="E4" s="86">
        <v>2022</v>
      </c>
      <c r="F4" s="86">
        <v>2023</v>
      </c>
      <c r="G4" s="86">
        <v>2024</v>
      </c>
      <c r="H4" s="86">
        <v>2025</v>
      </c>
    </row>
    <row r="5" spans="1:8" ht="18" customHeight="1" x14ac:dyDescent="0.2">
      <c r="B5" s="63" t="s">
        <v>334</v>
      </c>
      <c r="C5" s="58" t="s">
        <v>2</v>
      </c>
      <c r="D5" s="58">
        <v>99.55</v>
      </c>
      <c r="E5" s="58">
        <v>99.81</v>
      </c>
      <c r="F5" s="118">
        <v>99.82</v>
      </c>
      <c r="G5" s="113">
        <v>99.83</v>
      </c>
      <c r="H5" s="113">
        <v>99.84</v>
      </c>
    </row>
    <row r="6" spans="1:8" ht="18" customHeight="1" x14ac:dyDescent="0.2">
      <c r="B6" s="63" t="s">
        <v>335</v>
      </c>
      <c r="C6" s="58" t="s">
        <v>2</v>
      </c>
      <c r="D6" s="58">
        <v>99.72</v>
      </c>
      <c r="E6" s="58">
        <v>99.85</v>
      </c>
      <c r="F6" s="118">
        <v>99.9</v>
      </c>
      <c r="G6" s="113">
        <v>99.94</v>
      </c>
      <c r="H6" s="113">
        <v>99.94</v>
      </c>
    </row>
    <row r="7" spans="1:8" ht="18" customHeight="1" x14ac:dyDescent="0.2">
      <c r="B7" s="63" t="s">
        <v>336</v>
      </c>
      <c r="C7" s="58" t="s">
        <v>2</v>
      </c>
      <c r="D7" s="58">
        <v>99.76</v>
      </c>
      <c r="E7" s="58">
        <v>99.85</v>
      </c>
      <c r="F7" s="118">
        <v>99.77</v>
      </c>
      <c r="G7" s="113">
        <v>99.72</v>
      </c>
      <c r="H7" s="113">
        <v>99.96</v>
      </c>
    </row>
    <row r="8" spans="1:8" ht="18" customHeight="1" x14ac:dyDescent="0.2">
      <c r="B8" s="63" t="s">
        <v>36</v>
      </c>
      <c r="C8" s="58" t="s">
        <v>2</v>
      </c>
      <c r="D8" s="58">
        <v>95.74</v>
      </c>
      <c r="E8" s="58">
        <v>95.23</v>
      </c>
      <c r="F8" s="118">
        <v>94.97</v>
      </c>
      <c r="G8" s="113">
        <v>96.61</v>
      </c>
      <c r="H8" s="113">
        <v>97.36</v>
      </c>
    </row>
    <row r="9" spans="1:8" ht="18" customHeight="1" x14ac:dyDescent="0.2">
      <c r="B9" s="119" t="s">
        <v>41</v>
      </c>
      <c r="C9" s="58" t="s">
        <v>2</v>
      </c>
      <c r="D9" s="58">
        <v>100</v>
      </c>
      <c r="E9" s="58">
        <v>99.99</v>
      </c>
      <c r="F9" s="118">
        <v>100</v>
      </c>
      <c r="G9" s="74">
        <v>99.99</v>
      </c>
      <c r="H9" s="113">
        <v>99.99</v>
      </c>
    </row>
    <row r="10" spans="1:8" ht="18" customHeight="1" x14ac:dyDescent="0.2">
      <c r="B10" s="63" t="s">
        <v>337</v>
      </c>
      <c r="C10" s="58" t="s">
        <v>2</v>
      </c>
      <c r="D10" s="58">
        <v>99.88</v>
      </c>
      <c r="E10" s="58">
        <v>99.92</v>
      </c>
      <c r="F10" s="118">
        <v>99.95</v>
      </c>
      <c r="G10" s="113">
        <v>99.96</v>
      </c>
      <c r="H10" s="113">
        <v>99.96</v>
      </c>
    </row>
    <row r="11" spans="1:8" ht="18" customHeight="1" x14ac:dyDescent="0.2">
      <c r="B11" s="63" t="s">
        <v>313</v>
      </c>
      <c r="C11" s="58" t="s">
        <v>2</v>
      </c>
      <c r="D11" s="58">
        <v>99.95</v>
      </c>
      <c r="E11" s="58">
        <v>99.98</v>
      </c>
      <c r="F11" s="118">
        <v>99.97</v>
      </c>
      <c r="G11" s="74">
        <v>99.99</v>
      </c>
      <c r="H11" s="113">
        <v>99.97</v>
      </c>
    </row>
    <row r="12" spans="1:8" ht="18" customHeight="1" x14ac:dyDescent="0.2">
      <c r="B12" s="63" t="s">
        <v>311</v>
      </c>
      <c r="C12" s="58" t="s">
        <v>2</v>
      </c>
      <c r="D12" s="58">
        <v>99.7</v>
      </c>
      <c r="E12" s="58">
        <v>99.84</v>
      </c>
      <c r="F12" s="118">
        <v>99.91</v>
      </c>
      <c r="G12" s="113">
        <v>99.91</v>
      </c>
      <c r="H12" s="113">
        <v>99.91</v>
      </c>
    </row>
    <row r="13" spans="1:8" ht="18" customHeight="1" x14ac:dyDescent="0.2">
      <c r="B13" s="94"/>
      <c r="C13" s="4"/>
      <c r="D13" s="4"/>
      <c r="E13" s="4"/>
      <c r="F13" s="21"/>
    </row>
    <row r="14" spans="1:8" s="82" customFormat="1" ht="18" customHeight="1" x14ac:dyDescent="0.25">
      <c r="A14" s="2"/>
      <c r="B14" s="85" t="s">
        <v>338</v>
      </c>
      <c r="C14" s="86" t="s">
        <v>125</v>
      </c>
      <c r="D14" s="86">
        <v>2021</v>
      </c>
      <c r="E14" s="86">
        <v>2022</v>
      </c>
      <c r="F14" s="86">
        <v>2023</v>
      </c>
      <c r="G14" s="86">
        <v>2024</v>
      </c>
      <c r="H14" s="86">
        <v>2025</v>
      </c>
    </row>
    <row r="15" spans="1:8" ht="18" customHeight="1" x14ac:dyDescent="0.2">
      <c r="B15" s="63" t="s">
        <v>339</v>
      </c>
      <c r="C15" s="58" t="s">
        <v>2</v>
      </c>
      <c r="D15" s="58">
        <v>24</v>
      </c>
      <c r="E15" s="58">
        <v>37</v>
      </c>
      <c r="F15" s="118">
        <v>54</v>
      </c>
      <c r="G15" s="66">
        <v>62</v>
      </c>
      <c r="H15" s="113">
        <v>65</v>
      </c>
    </row>
    <row r="16" spans="1:8" ht="18" customHeight="1" x14ac:dyDescent="0.2">
      <c r="B16" s="63" t="s">
        <v>340</v>
      </c>
      <c r="C16" s="58" t="s">
        <v>2</v>
      </c>
      <c r="D16" s="58">
        <v>18</v>
      </c>
      <c r="E16" s="58">
        <v>26</v>
      </c>
      <c r="F16" s="118">
        <v>24</v>
      </c>
      <c r="G16" s="66">
        <v>17</v>
      </c>
      <c r="H16" s="113">
        <v>21</v>
      </c>
    </row>
    <row r="17" spans="1:8" ht="18" customHeight="1" x14ac:dyDescent="0.2">
      <c r="B17" s="63" t="s">
        <v>341</v>
      </c>
      <c r="C17" s="58" t="s">
        <v>2</v>
      </c>
      <c r="D17" s="58">
        <v>53</v>
      </c>
      <c r="E17" s="58">
        <v>95</v>
      </c>
      <c r="F17" s="118">
        <v>78</v>
      </c>
      <c r="G17" s="66">
        <v>84</v>
      </c>
      <c r="H17" s="113">
        <v>78</v>
      </c>
    </row>
    <row r="18" spans="1:8" ht="18" customHeight="1" x14ac:dyDescent="0.2">
      <c r="B18" s="63" t="s">
        <v>342</v>
      </c>
      <c r="C18" s="58" t="s">
        <v>2</v>
      </c>
      <c r="D18" s="58">
        <v>42</v>
      </c>
      <c r="E18" s="58">
        <v>53</v>
      </c>
      <c r="F18" s="118">
        <v>51</v>
      </c>
      <c r="G18" s="66">
        <v>63</v>
      </c>
      <c r="H18" s="113">
        <v>44</v>
      </c>
    </row>
    <row r="19" spans="1:8" ht="18" customHeight="1" x14ac:dyDescent="0.2">
      <c r="B19" s="63" t="s">
        <v>343</v>
      </c>
      <c r="C19" s="58" t="s">
        <v>2</v>
      </c>
      <c r="D19" s="59" t="s">
        <v>5</v>
      </c>
      <c r="E19" s="59" t="s">
        <v>5</v>
      </c>
      <c r="F19" s="118">
        <v>84</v>
      </c>
      <c r="G19" s="66">
        <v>93</v>
      </c>
      <c r="H19" s="113">
        <v>99</v>
      </c>
    </row>
    <row r="20" spans="1:8" ht="18" customHeight="1" x14ac:dyDescent="0.2">
      <c r="B20" s="63" t="s">
        <v>344</v>
      </c>
      <c r="C20" s="58" t="s">
        <v>2</v>
      </c>
      <c r="D20" s="59" t="s">
        <v>5</v>
      </c>
      <c r="E20" s="59" t="s">
        <v>5</v>
      </c>
      <c r="F20" s="118">
        <v>1</v>
      </c>
      <c r="G20" s="66">
        <v>1</v>
      </c>
      <c r="H20" s="113">
        <v>3</v>
      </c>
    </row>
    <row r="21" spans="1:8" ht="18" customHeight="1" x14ac:dyDescent="0.2">
      <c r="B21" s="119" t="s">
        <v>345</v>
      </c>
      <c r="C21" s="58" t="s">
        <v>2</v>
      </c>
      <c r="D21" s="59" t="s">
        <v>5</v>
      </c>
      <c r="E21" s="59" t="s">
        <v>5</v>
      </c>
      <c r="F21" s="118">
        <v>31</v>
      </c>
      <c r="G21" s="66">
        <v>30</v>
      </c>
      <c r="H21" s="113">
        <v>10</v>
      </c>
    </row>
    <row r="22" spans="1:8" ht="18" customHeight="1" x14ac:dyDescent="0.2">
      <c r="B22" s="87" t="s">
        <v>346</v>
      </c>
      <c r="C22" s="74" t="s">
        <v>2</v>
      </c>
      <c r="D22" s="60" t="s">
        <v>5</v>
      </c>
      <c r="E22" s="60" t="s">
        <v>5</v>
      </c>
      <c r="F22" s="113">
        <v>66</v>
      </c>
      <c r="G22" s="66">
        <v>73</v>
      </c>
      <c r="H22" s="113" t="s">
        <v>38</v>
      </c>
    </row>
    <row r="23" spans="1:8" ht="18" customHeight="1" x14ac:dyDescent="0.2">
      <c r="B23" s="63" t="s">
        <v>347</v>
      </c>
      <c r="C23" s="58" t="s">
        <v>2</v>
      </c>
      <c r="D23" s="59" t="s">
        <v>5</v>
      </c>
      <c r="E23" s="59" t="s">
        <v>5</v>
      </c>
      <c r="F23" s="118">
        <v>100</v>
      </c>
      <c r="G23" s="66">
        <v>100</v>
      </c>
      <c r="H23" s="113">
        <v>100</v>
      </c>
    </row>
    <row r="24" spans="1:8" ht="18" customHeight="1" x14ac:dyDescent="0.2">
      <c r="B24" s="63" t="s">
        <v>348</v>
      </c>
      <c r="C24" s="58" t="s">
        <v>2</v>
      </c>
      <c r="D24" s="59" t="s">
        <v>5</v>
      </c>
      <c r="E24" s="59" t="s">
        <v>5</v>
      </c>
      <c r="F24" s="59" t="s">
        <v>5</v>
      </c>
      <c r="G24" s="66">
        <v>2</v>
      </c>
      <c r="H24" s="113">
        <v>4</v>
      </c>
    </row>
    <row r="25" spans="1:8" ht="18" customHeight="1" x14ac:dyDescent="0.2">
      <c r="B25" s="63" t="s">
        <v>349</v>
      </c>
      <c r="C25" s="58" t="s">
        <v>2</v>
      </c>
      <c r="D25" s="59" t="s">
        <v>5</v>
      </c>
      <c r="E25" s="59" t="s">
        <v>5</v>
      </c>
      <c r="F25" s="59" t="s">
        <v>5</v>
      </c>
      <c r="G25" s="66">
        <v>1</v>
      </c>
      <c r="H25" s="113">
        <v>27</v>
      </c>
    </row>
    <row r="26" spans="1:8" ht="18" customHeight="1" x14ac:dyDescent="0.2">
      <c r="B26" s="69" t="s">
        <v>350</v>
      </c>
      <c r="C26" s="4"/>
      <c r="D26" s="51"/>
      <c r="E26" s="51"/>
      <c r="F26" s="51"/>
      <c r="G26" s="45"/>
      <c r="H26" s="48"/>
    </row>
    <row r="27" spans="1:8" ht="18" customHeight="1" x14ac:dyDescent="0.2"/>
    <row r="28" spans="1:8" s="82" customFormat="1" ht="18" customHeight="1" x14ac:dyDescent="0.25">
      <c r="A28" s="2"/>
      <c r="B28" s="85" t="s">
        <v>351</v>
      </c>
      <c r="C28" s="86" t="s">
        <v>125</v>
      </c>
      <c r="D28" s="86">
        <v>2021</v>
      </c>
      <c r="E28" s="86">
        <v>2022</v>
      </c>
      <c r="F28" s="86">
        <v>2023</v>
      </c>
      <c r="G28" s="86">
        <v>2024</v>
      </c>
      <c r="H28" s="86">
        <v>2025</v>
      </c>
    </row>
    <row r="29" spans="1:8" ht="18" customHeight="1" x14ac:dyDescent="0.25">
      <c r="A29" s="82"/>
      <c r="B29" s="63" t="s">
        <v>352</v>
      </c>
      <c r="C29" s="58" t="s">
        <v>110</v>
      </c>
      <c r="D29" s="58">
        <v>31</v>
      </c>
      <c r="E29" s="58">
        <v>31</v>
      </c>
      <c r="F29" s="74">
        <v>36</v>
      </c>
      <c r="G29" s="66">
        <v>34</v>
      </c>
      <c r="H29" s="113">
        <v>34</v>
      </c>
    </row>
    <row r="30" spans="1:8" ht="18" customHeight="1" x14ac:dyDescent="0.2">
      <c r="B30" s="87" t="s">
        <v>353</v>
      </c>
      <c r="C30" s="74" t="s">
        <v>110</v>
      </c>
      <c r="D30" s="74">
        <v>178</v>
      </c>
      <c r="E30" s="66">
        <v>97</v>
      </c>
      <c r="F30" s="66">
        <v>92</v>
      </c>
      <c r="G30" s="66">
        <v>24</v>
      </c>
      <c r="H30" s="120">
        <v>1110</v>
      </c>
    </row>
    <row r="31" spans="1:8" ht="18" customHeight="1" x14ac:dyDescent="0.2">
      <c r="B31" s="94"/>
      <c r="C31" s="4"/>
      <c r="D31" s="4"/>
      <c r="E31" s="4"/>
      <c r="F31" s="21"/>
    </row>
    <row r="32" spans="1:8" s="82" customFormat="1" ht="18" customHeight="1" x14ac:dyDescent="0.25">
      <c r="A32" s="2"/>
      <c r="B32" s="85" t="s">
        <v>354</v>
      </c>
      <c r="C32" s="86" t="s">
        <v>125</v>
      </c>
      <c r="D32" s="86">
        <v>2021</v>
      </c>
      <c r="E32" s="86">
        <v>2022</v>
      </c>
      <c r="F32" s="86">
        <v>2023</v>
      </c>
      <c r="G32" s="86">
        <v>2024</v>
      </c>
      <c r="H32" s="86">
        <v>2025</v>
      </c>
    </row>
    <row r="33" spans="1:8" ht="18" customHeight="1" x14ac:dyDescent="0.2">
      <c r="B33" s="63" t="s">
        <v>355</v>
      </c>
      <c r="C33" s="58" t="s">
        <v>356</v>
      </c>
      <c r="D33" s="59" t="s">
        <v>5</v>
      </c>
      <c r="E33" s="59" t="s">
        <v>5</v>
      </c>
      <c r="F33" s="74">
        <v>80.400000000000006</v>
      </c>
      <c r="G33" s="66">
        <v>82</v>
      </c>
      <c r="H33" s="113">
        <v>82</v>
      </c>
    </row>
    <row r="34" spans="1:8" ht="18" customHeight="1" x14ac:dyDescent="0.2">
      <c r="B34" s="63" t="s">
        <v>311</v>
      </c>
      <c r="C34" s="58" t="s">
        <v>356</v>
      </c>
      <c r="D34" s="97" t="s">
        <v>42</v>
      </c>
      <c r="E34" s="97" t="s">
        <v>43</v>
      </c>
      <c r="F34" s="98" t="s">
        <v>42</v>
      </c>
      <c r="G34" s="114" t="s">
        <v>44</v>
      </c>
      <c r="H34" s="114" t="s">
        <v>51</v>
      </c>
    </row>
    <row r="35" spans="1:8" ht="18" customHeight="1" x14ac:dyDescent="0.2">
      <c r="B35" s="63" t="s">
        <v>36</v>
      </c>
      <c r="C35" s="58" t="s">
        <v>356</v>
      </c>
      <c r="D35" s="97" t="s">
        <v>42</v>
      </c>
      <c r="E35" s="97" t="s">
        <v>45</v>
      </c>
      <c r="F35" s="98" t="s">
        <v>44</v>
      </c>
      <c r="G35" s="114" t="s">
        <v>42</v>
      </c>
      <c r="H35" s="114" t="s">
        <v>48</v>
      </c>
    </row>
    <row r="36" spans="1:8" ht="18" customHeight="1" x14ac:dyDescent="0.2">
      <c r="B36" s="63" t="s">
        <v>337</v>
      </c>
      <c r="C36" s="58" t="s">
        <v>356</v>
      </c>
      <c r="D36" s="97" t="s">
        <v>46</v>
      </c>
      <c r="E36" s="97" t="s">
        <v>42</v>
      </c>
      <c r="F36" s="98" t="s">
        <v>47</v>
      </c>
      <c r="G36" s="114" t="s">
        <v>45</v>
      </c>
      <c r="H36" s="114" t="s">
        <v>51</v>
      </c>
    </row>
    <row r="37" spans="1:8" ht="18" customHeight="1" x14ac:dyDescent="0.2">
      <c r="B37" s="63" t="s">
        <v>313</v>
      </c>
      <c r="C37" s="74" t="s">
        <v>356</v>
      </c>
      <c r="D37" s="97" t="s">
        <v>44</v>
      </c>
      <c r="E37" s="97" t="s">
        <v>48</v>
      </c>
      <c r="F37" s="98" t="s">
        <v>49</v>
      </c>
      <c r="G37" s="66" t="s">
        <v>50</v>
      </c>
      <c r="H37" s="114" t="s">
        <v>45</v>
      </c>
    </row>
    <row r="38" spans="1:8" ht="18" customHeight="1" x14ac:dyDescent="0.2">
      <c r="B38" s="87" t="s">
        <v>344</v>
      </c>
      <c r="C38" s="74" t="s">
        <v>356</v>
      </c>
      <c r="D38" s="98" t="s">
        <v>44</v>
      </c>
      <c r="E38" s="98" t="s">
        <v>44</v>
      </c>
      <c r="F38" s="98" t="s">
        <v>42</v>
      </c>
      <c r="G38" s="114" t="s">
        <v>42</v>
      </c>
      <c r="H38" s="114" t="s">
        <v>44</v>
      </c>
    </row>
    <row r="39" spans="1:8" ht="18" customHeight="1" x14ac:dyDescent="0.2">
      <c r="B39" s="87" t="s">
        <v>357</v>
      </c>
      <c r="C39" s="74" t="s">
        <v>356</v>
      </c>
      <c r="D39" s="98" t="s">
        <v>46</v>
      </c>
      <c r="E39" s="98" t="s">
        <v>44</v>
      </c>
      <c r="F39" s="98" t="s">
        <v>51</v>
      </c>
      <c r="G39" s="114" t="s">
        <v>52</v>
      </c>
      <c r="H39" s="114" t="s">
        <v>50</v>
      </c>
    </row>
    <row r="40" spans="1:8" ht="18" customHeight="1" x14ac:dyDescent="0.2">
      <c r="B40" s="87" t="s">
        <v>358</v>
      </c>
      <c r="C40" s="74" t="s">
        <v>356</v>
      </c>
      <c r="D40" s="60" t="s">
        <v>5</v>
      </c>
      <c r="E40" s="60" t="s">
        <v>5</v>
      </c>
      <c r="F40" s="60" t="s">
        <v>5</v>
      </c>
      <c r="G40" s="114" t="s">
        <v>43</v>
      </c>
      <c r="H40" s="60" t="s">
        <v>5</v>
      </c>
    </row>
    <row r="41" spans="1:8" ht="18" customHeight="1" x14ac:dyDescent="0.2">
      <c r="B41" s="87" t="s">
        <v>359</v>
      </c>
      <c r="C41" s="74" t="s">
        <v>356</v>
      </c>
      <c r="D41" s="60" t="s">
        <v>5</v>
      </c>
      <c r="E41" s="60" t="s">
        <v>5</v>
      </c>
      <c r="F41" s="60" t="s">
        <v>5</v>
      </c>
      <c r="G41" s="114" t="s">
        <v>47</v>
      </c>
      <c r="H41" s="60" t="s">
        <v>5</v>
      </c>
    </row>
    <row r="42" spans="1:8" ht="18" customHeight="1" x14ac:dyDescent="0.2">
      <c r="B42" s="87" t="s">
        <v>88</v>
      </c>
      <c r="C42" s="74" t="s">
        <v>356</v>
      </c>
      <c r="D42" s="60" t="s">
        <v>5</v>
      </c>
      <c r="E42" s="60" t="s">
        <v>5</v>
      </c>
      <c r="F42" s="60" t="s">
        <v>5</v>
      </c>
      <c r="G42" s="60" t="s">
        <v>5</v>
      </c>
      <c r="H42" s="115" t="s">
        <v>48</v>
      </c>
    </row>
    <row r="43" spans="1:8" ht="18" customHeight="1" x14ac:dyDescent="0.2">
      <c r="B43" s="87" t="s">
        <v>360</v>
      </c>
      <c r="C43" s="74" t="s">
        <v>356</v>
      </c>
      <c r="D43" s="98" t="s">
        <v>42</v>
      </c>
      <c r="E43" s="98" t="s">
        <v>43</v>
      </c>
      <c r="F43" s="98" t="s">
        <v>45</v>
      </c>
      <c r="G43" s="114" t="s">
        <v>45</v>
      </c>
      <c r="H43" s="66" t="s">
        <v>50</v>
      </c>
    </row>
    <row r="44" spans="1:8" ht="18" customHeight="1" x14ac:dyDescent="0.2">
      <c r="B44" s="87" t="s">
        <v>361</v>
      </c>
      <c r="C44" s="74" t="s">
        <v>356</v>
      </c>
      <c r="D44" s="98" t="s">
        <v>46</v>
      </c>
      <c r="E44" s="98" t="s">
        <v>45</v>
      </c>
      <c r="F44" s="98" t="s">
        <v>49</v>
      </c>
      <c r="G44" s="114" t="s">
        <v>45</v>
      </c>
      <c r="H44" s="60" t="s">
        <v>5</v>
      </c>
    </row>
    <row r="45" spans="1:8" ht="18" customHeight="1" x14ac:dyDescent="0.2">
      <c r="B45" s="87" t="s">
        <v>362</v>
      </c>
      <c r="C45" s="74" t="s">
        <v>356</v>
      </c>
      <c r="D45" s="98" t="s">
        <v>53</v>
      </c>
      <c r="E45" s="98" t="s">
        <v>45</v>
      </c>
      <c r="F45" s="98" t="s">
        <v>51</v>
      </c>
      <c r="G45" s="114" t="s">
        <v>48</v>
      </c>
      <c r="H45" s="114" t="s">
        <v>78</v>
      </c>
    </row>
    <row r="46" spans="1:8" ht="18" customHeight="1" x14ac:dyDescent="0.25">
      <c r="A46" s="82"/>
      <c r="B46" s="69" t="s">
        <v>363</v>
      </c>
    </row>
    <row r="47" spans="1:8" ht="18" customHeight="1" x14ac:dyDescent="0.2">
      <c r="B47" s="94"/>
      <c r="C47" s="4"/>
      <c r="D47" s="4"/>
      <c r="E47" s="4"/>
      <c r="F47" s="21"/>
    </row>
    <row r="48" spans="1:8" s="82" customFormat="1" ht="18" customHeight="1" x14ac:dyDescent="0.25">
      <c r="A48" s="2"/>
      <c r="B48" s="85" t="s">
        <v>364</v>
      </c>
      <c r="C48" s="86" t="s">
        <v>125</v>
      </c>
      <c r="D48" s="86">
        <v>2021</v>
      </c>
      <c r="E48" s="86">
        <v>2022</v>
      </c>
      <c r="F48" s="86">
        <v>2023</v>
      </c>
      <c r="G48" s="86">
        <v>2024</v>
      </c>
      <c r="H48" s="86">
        <v>2025</v>
      </c>
    </row>
    <row r="49" spans="1:8" ht="18" customHeight="1" x14ac:dyDescent="0.2">
      <c r="B49" s="87" t="s">
        <v>365</v>
      </c>
      <c r="C49" s="74" t="s">
        <v>110</v>
      </c>
      <c r="D49" s="66">
        <v>310249</v>
      </c>
      <c r="E49" s="66">
        <v>835542</v>
      </c>
      <c r="F49" s="66">
        <v>1773139</v>
      </c>
      <c r="G49" s="120">
        <v>2407495</v>
      </c>
      <c r="H49" s="120">
        <v>817352</v>
      </c>
    </row>
    <row r="50" spans="1:8" ht="18" customHeight="1" x14ac:dyDescent="0.2">
      <c r="B50" s="87" t="s">
        <v>365</v>
      </c>
      <c r="C50" s="74" t="s">
        <v>2</v>
      </c>
      <c r="D50" s="74">
        <v>3</v>
      </c>
      <c r="E50" s="74">
        <v>7</v>
      </c>
      <c r="F50" s="74">
        <v>15</v>
      </c>
      <c r="G50" s="113">
        <v>19</v>
      </c>
      <c r="H50" s="113">
        <v>6</v>
      </c>
    </row>
    <row r="51" spans="1:8" ht="18" customHeight="1" x14ac:dyDescent="0.2">
      <c r="B51" s="87" t="s">
        <v>366</v>
      </c>
      <c r="C51" s="74" t="s">
        <v>110</v>
      </c>
      <c r="D51" s="121" t="s">
        <v>38</v>
      </c>
      <c r="E51" s="121" t="s">
        <v>38</v>
      </c>
      <c r="F51" s="121" t="s">
        <v>38</v>
      </c>
      <c r="G51" s="121" t="s">
        <v>38</v>
      </c>
      <c r="H51" s="121" t="s">
        <v>38</v>
      </c>
    </row>
    <row r="52" spans="1:8" ht="18" customHeight="1" x14ac:dyDescent="0.2">
      <c r="B52" s="87" t="s">
        <v>367</v>
      </c>
      <c r="C52" s="74" t="s">
        <v>110</v>
      </c>
      <c r="D52" s="121" t="s">
        <v>38</v>
      </c>
      <c r="E52" s="121" t="s">
        <v>38</v>
      </c>
      <c r="F52" s="121" t="s">
        <v>38</v>
      </c>
      <c r="G52" s="121" t="s">
        <v>38</v>
      </c>
      <c r="H52" s="121" t="s">
        <v>38</v>
      </c>
    </row>
    <row r="53" spans="1:8" ht="18" customHeight="1" x14ac:dyDescent="0.2">
      <c r="B53" s="87" t="s">
        <v>368</v>
      </c>
      <c r="C53" s="74" t="s">
        <v>109</v>
      </c>
      <c r="D53" s="121" t="s">
        <v>38</v>
      </c>
      <c r="E53" s="121" t="s">
        <v>38</v>
      </c>
      <c r="F53" s="121" t="s">
        <v>38</v>
      </c>
      <c r="G53" s="121" t="s">
        <v>38</v>
      </c>
      <c r="H53" s="121" t="s">
        <v>38</v>
      </c>
    </row>
    <row r="54" spans="1:8" ht="18" customHeight="1" x14ac:dyDescent="0.2"/>
    <row r="55" spans="1:8" ht="14.25" x14ac:dyDescent="0.25">
      <c r="A55" s="82"/>
    </row>
    <row r="71" spans="1:1" ht="14.25" x14ac:dyDescent="0.25">
      <c r="A71" s="82"/>
    </row>
    <row r="77" spans="1:1" ht="14.25" x14ac:dyDescent="0.25">
      <c r="A77" s="82"/>
    </row>
    <row r="86" spans="1:1" ht="14.25" x14ac:dyDescent="0.25">
      <c r="A86" s="82"/>
    </row>
  </sheetData>
  <phoneticPr fontId="19" type="noConversion"/>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A5265-CABC-4B52-8AE4-BAB4F7444C77}">
  <dimension ref="A1:J246"/>
  <sheetViews>
    <sheetView tabSelected="1" topLeftCell="A214" zoomScale="115" zoomScaleNormal="115" workbookViewId="0">
      <selection activeCell="H234" sqref="H234"/>
    </sheetView>
  </sheetViews>
  <sheetFormatPr baseColWidth="10" defaultColWidth="11.42578125" defaultRowHeight="23.1" customHeight="1" x14ac:dyDescent="0.2"/>
  <cols>
    <col min="1" max="1" width="5.5703125" style="2" customWidth="1"/>
    <col min="2" max="2" width="85.5703125" style="2" customWidth="1"/>
    <col min="3" max="8" width="11.5703125" style="2" customWidth="1"/>
    <col min="9" max="16384" width="11.42578125" style="2"/>
  </cols>
  <sheetData>
    <row r="1" spans="1:8" s="131" customFormat="1" ht="19.5" customHeight="1" x14ac:dyDescent="0.4">
      <c r="A1" s="13" t="s">
        <v>0</v>
      </c>
      <c r="B1" s="130"/>
    </row>
    <row r="2" spans="1:8" s="133" customFormat="1" ht="19.5" customHeight="1" x14ac:dyDescent="0.35">
      <c r="A2" s="39" t="s">
        <v>369</v>
      </c>
      <c r="B2" s="132"/>
    </row>
    <row r="3" spans="1:8" ht="18" customHeight="1" x14ac:dyDescent="0.2"/>
    <row r="4" spans="1:8" s="82" customFormat="1" ht="18" customHeight="1" x14ac:dyDescent="0.25">
      <c r="B4" s="85" t="s">
        <v>370</v>
      </c>
      <c r="C4" s="86" t="s">
        <v>125</v>
      </c>
      <c r="D4" s="86">
        <v>2021</v>
      </c>
      <c r="E4" s="86">
        <v>2022</v>
      </c>
      <c r="F4" s="86">
        <v>2023</v>
      </c>
      <c r="G4" s="86">
        <v>2024</v>
      </c>
      <c r="H4" s="86">
        <v>2025</v>
      </c>
    </row>
    <row r="5" spans="1:8" ht="18" customHeight="1" x14ac:dyDescent="0.2">
      <c r="B5" s="87" t="s">
        <v>37</v>
      </c>
      <c r="C5" s="74" t="s">
        <v>110</v>
      </c>
      <c r="D5" s="66">
        <v>30667</v>
      </c>
      <c r="E5" s="66">
        <v>30590</v>
      </c>
      <c r="F5" s="66">
        <v>32392</v>
      </c>
      <c r="G5" s="66">
        <v>30908</v>
      </c>
      <c r="H5" s="169">
        <v>31376</v>
      </c>
    </row>
    <row r="6" spans="1:8" ht="18" customHeight="1" x14ac:dyDescent="0.2">
      <c r="B6" s="87" t="s">
        <v>371</v>
      </c>
      <c r="C6" s="74" t="s">
        <v>110</v>
      </c>
      <c r="D6" s="66">
        <v>10655</v>
      </c>
      <c r="E6" s="66">
        <v>10620</v>
      </c>
      <c r="F6" s="66">
        <v>11143</v>
      </c>
      <c r="G6" s="66">
        <v>10789</v>
      </c>
      <c r="H6" s="169">
        <v>10765</v>
      </c>
    </row>
    <row r="7" spans="1:8" ht="18" customHeight="1" x14ac:dyDescent="0.2">
      <c r="B7" s="87" t="s">
        <v>372</v>
      </c>
      <c r="C7" s="74" t="s">
        <v>110</v>
      </c>
      <c r="D7" s="66">
        <v>16757</v>
      </c>
      <c r="E7" s="66">
        <v>16755</v>
      </c>
      <c r="F7" s="66">
        <v>18126</v>
      </c>
      <c r="G7" s="66">
        <v>16921</v>
      </c>
      <c r="H7" s="169">
        <v>17604</v>
      </c>
    </row>
    <row r="8" spans="1:8" ht="18" customHeight="1" x14ac:dyDescent="0.2">
      <c r="B8" s="87" t="s">
        <v>373</v>
      </c>
      <c r="C8" s="74" t="s">
        <v>110</v>
      </c>
      <c r="D8" s="66">
        <v>3255</v>
      </c>
      <c r="E8" s="66">
        <v>3215</v>
      </c>
      <c r="F8" s="66">
        <v>3123</v>
      </c>
      <c r="G8" s="66">
        <v>3198</v>
      </c>
      <c r="H8" s="169">
        <v>3007</v>
      </c>
    </row>
    <row r="9" spans="1:8" ht="18" customHeight="1" x14ac:dyDescent="0.2">
      <c r="B9" s="87" t="s">
        <v>374</v>
      </c>
      <c r="C9" s="74" t="s">
        <v>110</v>
      </c>
      <c r="D9" s="66">
        <v>699</v>
      </c>
      <c r="E9" s="66">
        <v>756</v>
      </c>
      <c r="F9" s="66">
        <v>798</v>
      </c>
      <c r="G9" s="66">
        <v>792</v>
      </c>
      <c r="H9" s="170">
        <v>781</v>
      </c>
    </row>
    <row r="10" spans="1:8" ht="18" customHeight="1" x14ac:dyDescent="0.2">
      <c r="B10" s="87" t="s">
        <v>375</v>
      </c>
      <c r="C10" s="74" t="s">
        <v>110</v>
      </c>
      <c r="D10" s="66">
        <v>8211</v>
      </c>
      <c r="E10" s="66">
        <v>8438</v>
      </c>
      <c r="F10" s="66">
        <v>9093</v>
      </c>
      <c r="G10" s="66">
        <v>9229</v>
      </c>
      <c r="H10" s="169">
        <v>9124</v>
      </c>
    </row>
    <row r="11" spans="1:8" ht="18" customHeight="1" x14ac:dyDescent="0.2">
      <c r="B11" s="87" t="s">
        <v>376</v>
      </c>
      <c r="C11" s="74" t="s">
        <v>110</v>
      </c>
      <c r="D11" s="66">
        <v>21757</v>
      </c>
      <c r="E11" s="66">
        <v>21396</v>
      </c>
      <c r="F11" s="66">
        <v>22501</v>
      </c>
      <c r="G11" s="66">
        <v>20887</v>
      </c>
      <c r="H11" s="169">
        <v>21471</v>
      </c>
    </row>
    <row r="12" spans="1:8" ht="18" customHeight="1" x14ac:dyDescent="0.2">
      <c r="B12" s="87" t="s">
        <v>86</v>
      </c>
      <c r="C12" s="74" t="s">
        <v>110</v>
      </c>
      <c r="D12" s="60" t="s">
        <v>38</v>
      </c>
      <c r="E12" s="60" t="s">
        <v>38</v>
      </c>
      <c r="F12" s="60" t="s">
        <v>38</v>
      </c>
      <c r="G12" s="66">
        <v>290</v>
      </c>
      <c r="H12" s="169">
        <v>212</v>
      </c>
    </row>
    <row r="13" spans="1:8" ht="18" customHeight="1" x14ac:dyDescent="0.2">
      <c r="B13" s="87" t="s">
        <v>377</v>
      </c>
      <c r="C13" s="74" t="s">
        <v>110</v>
      </c>
      <c r="D13" s="60" t="s">
        <v>38</v>
      </c>
      <c r="E13" s="60" t="s">
        <v>38</v>
      </c>
      <c r="F13" s="60" t="s">
        <v>38</v>
      </c>
      <c r="G13" s="66">
        <v>4935</v>
      </c>
      <c r="H13" s="169">
        <v>4395</v>
      </c>
    </row>
    <row r="14" spans="1:8" ht="18" customHeight="1" x14ac:dyDescent="0.2">
      <c r="B14" s="87" t="s">
        <v>378</v>
      </c>
      <c r="C14" s="74" t="s">
        <v>110</v>
      </c>
      <c r="D14" s="60" t="s">
        <v>38</v>
      </c>
      <c r="E14" s="60" t="s">
        <v>38</v>
      </c>
      <c r="F14" s="60" t="s">
        <v>38</v>
      </c>
      <c r="G14" s="66">
        <v>14851</v>
      </c>
      <c r="H14" s="169">
        <v>14410</v>
      </c>
    </row>
    <row r="15" spans="1:8" ht="18" customHeight="1" x14ac:dyDescent="0.2">
      <c r="B15" s="87" t="s">
        <v>379</v>
      </c>
      <c r="C15" s="74" t="s">
        <v>110</v>
      </c>
      <c r="D15" s="60" t="s">
        <v>38</v>
      </c>
      <c r="E15" s="60" t="s">
        <v>38</v>
      </c>
      <c r="F15" s="60" t="s">
        <v>38</v>
      </c>
      <c r="G15" s="66">
        <v>10832</v>
      </c>
      <c r="H15" s="169">
        <v>12359</v>
      </c>
    </row>
    <row r="16" spans="1:8" ht="18" customHeight="1" x14ac:dyDescent="0.2">
      <c r="B16" s="87" t="s">
        <v>380</v>
      </c>
      <c r="C16" s="60" t="s">
        <v>2</v>
      </c>
      <c r="D16" s="60" t="s">
        <v>38</v>
      </c>
      <c r="E16" s="60" t="s">
        <v>38</v>
      </c>
      <c r="F16" s="60" t="s">
        <v>38</v>
      </c>
      <c r="G16" s="60" t="s">
        <v>38</v>
      </c>
      <c r="H16" s="171">
        <v>0.77</v>
      </c>
    </row>
    <row r="17" spans="1:8" ht="18" customHeight="1" x14ac:dyDescent="0.2">
      <c r="B17" s="87" t="s">
        <v>381</v>
      </c>
      <c r="C17" s="60" t="s">
        <v>2</v>
      </c>
      <c r="D17" s="60" t="s">
        <v>38</v>
      </c>
      <c r="E17" s="60" t="s">
        <v>38</v>
      </c>
      <c r="F17" s="60" t="s">
        <v>38</v>
      </c>
      <c r="G17" s="60" t="s">
        <v>38</v>
      </c>
      <c r="H17" s="171">
        <v>50.58</v>
      </c>
    </row>
    <row r="18" spans="1:8" ht="18" customHeight="1" x14ac:dyDescent="0.2">
      <c r="B18" s="87" t="s">
        <v>382</v>
      </c>
      <c r="C18" s="60" t="s">
        <v>2</v>
      </c>
      <c r="D18" s="60" t="s">
        <v>38</v>
      </c>
      <c r="E18" s="60" t="s">
        <v>38</v>
      </c>
      <c r="F18" s="60" t="s">
        <v>38</v>
      </c>
      <c r="G18" s="60" t="s">
        <v>38</v>
      </c>
      <c r="H18" s="171">
        <v>48.66</v>
      </c>
    </row>
    <row r="19" spans="1:8" ht="18" customHeight="1" x14ac:dyDescent="0.2">
      <c r="B19" s="87" t="s">
        <v>383</v>
      </c>
      <c r="C19" s="60" t="s">
        <v>2</v>
      </c>
      <c r="D19" s="60" t="s">
        <v>38</v>
      </c>
      <c r="E19" s="60" t="s">
        <v>38</v>
      </c>
      <c r="F19" s="60" t="s">
        <v>38</v>
      </c>
      <c r="G19" s="60" t="s">
        <v>38</v>
      </c>
      <c r="H19" s="171">
        <v>14.2</v>
      </c>
    </row>
    <row r="20" spans="1:8" ht="18" customHeight="1" x14ac:dyDescent="0.2">
      <c r="B20" s="87" t="s">
        <v>384</v>
      </c>
      <c r="C20" s="60" t="s">
        <v>2</v>
      </c>
      <c r="D20" s="60" t="s">
        <v>38</v>
      </c>
      <c r="E20" s="60" t="s">
        <v>38</v>
      </c>
      <c r="F20" s="60" t="s">
        <v>38</v>
      </c>
      <c r="G20" s="60" t="s">
        <v>38</v>
      </c>
      <c r="H20" s="171">
        <v>71.010000000000005</v>
      </c>
    </row>
    <row r="21" spans="1:8" ht="18" customHeight="1" x14ac:dyDescent="0.2">
      <c r="B21" s="87" t="s">
        <v>385</v>
      </c>
      <c r="C21" s="60" t="s">
        <v>2</v>
      </c>
      <c r="D21" s="60" t="s">
        <v>38</v>
      </c>
      <c r="E21" s="60" t="s">
        <v>38</v>
      </c>
      <c r="F21" s="60" t="s">
        <v>38</v>
      </c>
      <c r="G21" s="60" t="s">
        <v>38</v>
      </c>
      <c r="H21" s="171">
        <v>14.79</v>
      </c>
    </row>
    <row r="22" spans="1:8" ht="18" customHeight="1" x14ac:dyDescent="0.2">
      <c r="B22" s="87" t="s">
        <v>386</v>
      </c>
      <c r="C22" s="60" t="s">
        <v>2</v>
      </c>
      <c r="D22" s="60" t="s">
        <v>38</v>
      </c>
      <c r="E22" s="60" t="s">
        <v>38</v>
      </c>
      <c r="F22" s="60" t="s">
        <v>38</v>
      </c>
      <c r="G22" s="60" t="s">
        <v>38</v>
      </c>
      <c r="H22" s="171">
        <v>44.07</v>
      </c>
    </row>
    <row r="23" spans="1:8" ht="18" customHeight="1" x14ac:dyDescent="0.2">
      <c r="B23" s="87" t="s">
        <v>387</v>
      </c>
      <c r="C23" s="60" t="s">
        <v>2</v>
      </c>
      <c r="D23" s="60" t="s">
        <v>38</v>
      </c>
      <c r="E23" s="60" t="s">
        <v>38</v>
      </c>
      <c r="F23" s="60" t="s">
        <v>38</v>
      </c>
      <c r="G23" s="60" t="s">
        <v>38</v>
      </c>
      <c r="H23" s="171">
        <v>49.97</v>
      </c>
    </row>
    <row r="24" spans="1:8" ht="18" customHeight="1" x14ac:dyDescent="0.2">
      <c r="B24" s="87" t="s">
        <v>388</v>
      </c>
      <c r="C24" s="60" t="s">
        <v>2</v>
      </c>
      <c r="D24" s="60" t="s">
        <v>38</v>
      </c>
      <c r="E24" s="60" t="s">
        <v>38</v>
      </c>
      <c r="F24" s="60" t="s">
        <v>38</v>
      </c>
      <c r="G24" s="60" t="s">
        <v>38</v>
      </c>
      <c r="H24" s="171">
        <v>5.95</v>
      </c>
    </row>
    <row r="25" spans="1:8" ht="12.75" x14ac:dyDescent="0.2">
      <c r="B25" s="173" t="s">
        <v>389</v>
      </c>
      <c r="C25" s="173"/>
      <c r="D25" s="173"/>
      <c r="E25" s="173"/>
      <c r="F25" s="173"/>
      <c r="G25" s="173"/>
      <c r="H25" s="173"/>
    </row>
    <row r="26" spans="1:8" ht="18" customHeight="1" x14ac:dyDescent="0.2"/>
    <row r="27" spans="1:8" s="82" customFormat="1" ht="18" customHeight="1" x14ac:dyDescent="0.25">
      <c r="A27" s="2"/>
      <c r="B27" s="79" t="s">
        <v>390</v>
      </c>
      <c r="C27" s="80" t="s">
        <v>125</v>
      </c>
      <c r="D27" s="80">
        <v>2021</v>
      </c>
      <c r="E27" s="80">
        <v>2022</v>
      </c>
      <c r="F27" s="80">
        <v>2023</v>
      </c>
      <c r="G27" s="80">
        <v>2024</v>
      </c>
      <c r="H27" s="80">
        <v>2025</v>
      </c>
    </row>
    <row r="28" spans="1:8" ht="18" customHeight="1" x14ac:dyDescent="0.2">
      <c r="B28" s="116" t="s">
        <v>391</v>
      </c>
      <c r="C28" s="117" t="s">
        <v>110</v>
      </c>
      <c r="D28" s="122" t="s">
        <v>5</v>
      </c>
      <c r="E28" s="122" t="s">
        <v>5</v>
      </c>
      <c r="F28" s="83">
        <v>23</v>
      </c>
      <c r="G28" s="83">
        <v>21</v>
      </c>
      <c r="H28" s="83">
        <v>29</v>
      </c>
    </row>
    <row r="29" spans="1:8" ht="18" customHeight="1" x14ac:dyDescent="0.25">
      <c r="A29" s="82"/>
      <c r="B29" s="116" t="s">
        <v>392</v>
      </c>
      <c r="C29" s="117" t="s">
        <v>110</v>
      </c>
      <c r="D29" s="122" t="s">
        <v>5</v>
      </c>
      <c r="E29" s="122" t="s">
        <v>5</v>
      </c>
      <c r="F29" s="83">
        <v>3</v>
      </c>
      <c r="G29" s="83">
        <v>3</v>
      </c>
      <c r="H29" s="83">
        <v>4</v>
      </c>
    </row>
    <row r="30" spans="1:8" ht="18" customHeight="1" x14ac:dyDescent="0.2">
      <c r="B30" s="116" t="s">
        <v>393</v>
      </c>
      <c r="C30" s="117" t="s">
        <v>110</v>
      </c>
      <c r="D30" s="122" t="s">
        <v>5</v>
      </c>
      <c r="E30" s="122" t="s">
        <v>5</v>
      </c>
      <c r="F30" s="83">
        <v>1</v>
      </c>
      <c r="G30" s="83">
        <v>1</v>
      </c>
      <c r="H30" s="83">
        <v>1</v>
      </c>
    </row>
    <row r="31" spans="1:8" ht="18" customHeight="1" x14ac:dyDescent="0.2">
      <c r="B31" s="116" t="s">
        <v>394</v>
      </c>
      <c r="C31" s="117" t="s">
        <v>110</v>
      </c>
      <c r="D31" s="122" t="s">
        <v>5</v>
      </c>
      <c r="E31" s="122" t="s">
        <v>5</v>
      </c>
      <c r="F31" s="83">
        <v>8</v>
      </c>
      <c r="G31" s="83">
        <v>5</v>
      </c>
      <c r="H31" s="83">
        <v>6</v>
      </c>
    </row>
    <row r="32" spans="1:8" ht="18" customHeight="1" x14ac:dyDescent="0.2">
      <c r="B32" s="116" t="s">
        <v>395</v>
      </c>
      <c r="C32" s="117" t="s">
        <v>110</v>
      </c>
      <c r="D32" s="122" t="s">
        <v>5</v>
      </c>
      <c r="E32" s="122" t="s">
        <v>5</v>
      </c>
      <c r="F32" s="83">
        <v>17</v>
      </c>
      <c r="G32" s="83">
        <v>16</v>
      </c>
      <c r="H32" s="83">
        <v>19</v>
      </c>
    </row>
    <row r="33" spans="1:8" ht="18" customHeight="1" x14ac:dyDescent="0.2">
      <c r="B33" s="116" t="s">
        <v>396</v>
      </c>
      <c r="C33" s="117" t="s">
        <v>110</v>
      </c>
      <c r="D33" s="122" t="s">
        <v>5</v>
      </c>
      <c r="E33" s="122" t="s">
        <v>5</v>
      </c>
      <c r="F33" s="83">
        <v>1</v>
      </c>
      <c r="G33" s="83">
        <v>0</v>
      </c>
      <c r="H33" s="83" t="s">
        <v>38</v>
      </c>
    </row>
    <row r="34" spans="1:8" ht="18" customHeight="1" x14ac:dyDescent="0.2">
      <c r="B34" s="116" t="s">
        <v>397</v>
      </c>
      <c r="C34" s="117" t="s">
        <v>110</v>
      </c>
      <c r="D34" s="122" t="s">
        <v>5</v>
      </c>
      <c r="E34" s="122" t="s">
        <v>5</v>
      </c>
      <c r="F34" s="83">
        <v>1</v>
      </c>
      <c r="G34" s="83">
        <v>1</v>
      </c>
      <c r="H34" s="83">
        <v>1</v>
      </c>
    </row>
    <row r="35" spans="1:8" ht="18" customHeight="1" x14ac:dyDescent="0.2">
      <c r="B35" s="116" t="s">
        <v>398</v>
      </c>
      <c r="C35" s="117" t="s">
        <v>110</v>
      </c>
      <c r="D35" s="122" t="s">
        <v>5</v>
      </c>
      <c r="E35" s="122" t="s">
        <v>5</v>
      </c>
      <c r="F35" s="83">
        <v>2</v>
      </c>
      <c r="G35" s="83">
        <v>2</v>
      </c>
      <c r="H35" s="83">
        <v>4</v>
      </c>
    </row>
    <row r="36" spans="1:8" ht="18" customHeight="1" x14ac:dyDescent="0.2">
      <c r="B36" s="116" t="s">
        <v>399</v>
      </c>
      <c r="C36" s="117" t="s">
        <v>110</v>
      </c>
      <c r="D36" s="122" t="s">
        <v>5</v>
      </c>
      <c r="E36" s="122" t="s">
        <v>5</v>
      </c>
      <c r="F36" s="83">
        <v>1</v>
      </c>
      <c r="G36" s="83">
        <v>0</v>
      </c>
      <c r="H36" s="83" t="s">
        <v>38</v>
      </c>
    </row>
    <row r="37" spans="1:8" ht="18" customHeight="1" x14ac:dyDescent="0.2">
      <c r="B37" s="116" t="s">
        <v>400</v>
      </c>
      <c r="C37" s="117" t="s">
        <v>110</v>
      </c>
      <c r="D37" s="122" t="s">
        <v>5</v>
      </c>
      <c r="E37" s="122" t="s">
        <v>5</v>
      </c>
      <c r="F37" s="122" t="s">
        <v>5</v>
      </c>
      <c r="G37" s="122" t="s">
        <v>5</v>
      </c>
      <c r="H37" s="83">
        <v>1</v>
      </c>
    </row>
    <row r="38" spans="1:8" ht="18" customHeight="1" x14ac:dyDescent="0.2">
      <c r="B38" s="116" t="s">
        <v>401</v>
      </c>
      <c r="C38" s="117" t="s">
        <v>110</v>
      </c>
      <c r="D38" s="122" t="s">
        <v>5</v>
      </c>
      <c r="E38" s="122" t="s">
        <v>5</v>
      </c>
      <c r="F38" s="122" t="s">
        <v>5</v>
      </c>
      <c r="G38" s="122" t="s">
        <v>5</v>
      </c>
      <c r="H38" s="83">
        <v>1</v>
      </c>
    </row>
    <row r="39" spans="1:8" ht="18" customHeight="1" x14ac:dyDescent="0.2">
      <c r="B39" s="116" t="s">
        <v>402</v>
      </c>
      <c r="C39" s="117" t="s">
        <v>110</v>
      </c>
      <c r="D39" s="122" t="s">
        <v>5</v>
      </c>
      <c r="E39" s="122" t="s">
        <v>5</v>
      </c>
      <c r="F39" s="83">
        <v>1</v>
      </c>
      <c r="G39" s="83">
        <v>1</v>
      </c>
      <c r="H39" s="83">
        <v>1</v>
      </c>
    </row>
    <row r="40" spans="1:8" ht="18" customHeight="1" x14ac:dyDescent="0.2">
      <c r="B40" s="116" t="s">
        <v>403</v>
      </c>
      <c r="C40" s="117" t="s">
        <v>110</v>
      </c>
      <c r="D40" s="122" t="s">
        <v>5</v>
      </c>
      <c r="E40" s="122" t="s">
        <v>5</v>
      </c>
      <c r="F40" s="83">
        <v>28315</v>
      </c>
      <c r="G40" s="83">
        <v>30844</v>
      </c>
      <c r="H40" s="83">
        <v>31286</v>
      </c>
    </row>
    <row r="41" spans="1:8" ht="18" customHeight="1" x14ac:dyDescent="0.2">
      <c r="B41" s="116" t="s">
        <v>404</v>
      </c>
      <c r="C41" s="117" t="s">
        <v>110</v>
      </c>
      <c r="D41" s="122" t="s">
        <v>5</v>
      </c>
      <c r="E41" s="122" t="s">
        <v>5</v>
      </c>
      <c r="F41" s="83">
        <v>1</v>
      </c>
      <c r="G41" s="83">
        <v>1</v>
      </c>
      <c r="H41" s="83">
        <v>2</v>
      </c>
    </row>
    <row r="42" spans="1:8" ht="18" customHeight="1" x14ac:dyDescent="0.2">
      <c r="B42" s="116" t="s">
        <v>405</v>
      </c>
      <c r="C42" s="117" t="s">
        <v>110</v>
      </c>
      <c r="D42" s="122" t="s">
        <v>5</v>
      </c>
      <c r="E42" s="122" t="s">
        <v>5</v>
      </c>
      <c r="F42" s="83">
        <v>24</v>
      </c>
      <c r="G42" s="83">
        <v>18</v>
      </c>
      <c r="H42" s="83">
        <v>21</v>
      </c>
    </row>
    <row r="43" spans="1:8" ht="12.75" x14ac:dyDescent="0.2">
      <c r="B43" s="173" t="s">
        <v>389</v>
      </c>
      <c r="C43" s="173"/>
      <c r="D43" s="173"/>
      <c r="E43" s="173"/>
      <c r="F43" s="173"/>
      <c r="G43" s="173"/>
      <c r="H43" s="173"/>
    </row>
    <row r="44" spans="1:8" ht="18" customHeight="1" x14ac:dyDescent="0.2">
      <c r="B44" s="94"/>
      <c r="C44" s="4"/>
      <c r="D44" s="4"/>
      <c r="E44" s="4"/>
      <c r="F44" s="21"/>
    </row>
    <row r="45" spans="1:8" s="82" customFormat="1" ht="18" customHeight="1" x14ac:dyDescent="0.25">
      <c r="A45" s="2"/>
      <c r="B45" s="79" t="s">
        <v>406</v>
      </c>
      <c r="C45" s="80" t="s">
        <v>125</v>
      </c>
      <c r="D45" s="80">
        <v>2021</v>
      </c>
      <c r="E45" s="80">
        <v>2022</v>
      </c>
      <c r="F45" s="80">
        <v>2023</v>
      </c>
      <c r="G45" s="80">
        <v>2024</v>
      </c>
      <c r="H45" s="80">
        <v>2025</v>
      </c>
    </row>
    <row r="46" spans="1:8" ht="18" customHeight="1" x14ac:dyDescent="0.25">
      <c r="A46" s="82"/>
      <c r="B46" s="116" t="s">
        <v>37</v>
      </c>
      <c r="C46" s="117" t="s">
        <v>110</v>
      </c>
      <c r="D46" s="83">
        <v>15732</v>
      </c>
      <c r="E46" s="83">
        <v>15742</v>
      </c>
      <c r="F46" s="83">
        <v>16592</v>
      </c>
      <c r="G46" s="83">
        <v>15722</v>
      </c>
      <c r="H46" s="83">
        <v>16060</v>
      </c>
    </row>
    <row r="47" spans="1:8" ht="18" customHeight="1" x14ac:dyDescent="0.2">
      <c r="B47" s="116" t="s">
        <v>37</v>
      </c>
      <c r="C47" s="117" t="s">
        <v>2</v>
      </c>
      <c r="D47" s="122">
        <v>51.3</v>
      </c>
      <c r="E47" s="122">
        <v>51.5</v>
      </c>
      <c r="F47" s="122">
        <v>51.2</v>
      </c>
      <c r="G47" s="122">
        <v>50.9</v>
      </c>
      <c r="H47" s="122">
        <v>51.2</v>
      </c>
    </row>
    <row r="48" spans="1:8" ht="18" customHeight="1" x14ac:dyDescent="0.2">
      <c r="B48" s="116" t="s">
        <v>371</v>
      </c>
      <c r="C48" s="117" t="s">
        <v>110</v>
      </c>
      <c r="D48" s="83">
        <v>5572</v>
      </c>
      <c r="E48" s="83">
        <v>5639</v>
      </c>
      <c r="F48" s="83">
        <v>5801</v>
      </c>
      <c r="G48" s="83">
        <v>5559</v>
      </c>
      <c r="H48" s="83">
        <v>5569</v>
      </c>
    </row>
    <row r="49" spans="1:8" ht="18" customHeight="1" x14ac:dyDescent="0.2">
      <c r="B49" s="116" t="s">
        <v>372</v>
      </c>
      <c r="C49" s="117" t="s">
        <v>110</v>
      </c>
      <c r="D49" s="83">
        <v>8790</v>
      </c>
      <c r="E49" s="83">
        <v>8737</v>
      </c>
      <c r="F49" s="83">
        <v>9468</v>
      </c>
      <c r="G49" s="83">
        <v>8749</v>
      </c>
      <c r="H49" s="83">
        <v>9131</v>
      </c>
    </row>
    <row r="50" spans="1:8" ht="18" customHeight="1" x14ac:dyDescent="0.2">
      <c r="B50" s="116" t="s">
        <v>373</v>
      </c>
      <c r="C50" s="117" t="s">
        <v>110</v>
      </c>
      <c r="D50" s="83">
        <v>1370</v>
      </c>
      <c r="E50" s="83">
        <v>1366</v>
      </c>
      <c r="F50" s="83">
        <v>1323</v>
      </c>
      <c r="G50" s="83">
        <v>1414</v>
      </c>
      <c r="H50" s="83">
        <v>1360</v>
      </c>
    </row>
    <row r="51" spans="1:8" ht="18" customHeight="1" x14ac:dyDescent="0.2">
      <c r="B51" s="116" t="s">
        <v>374</v>
      </c>
      <c r="C51" s="117" t="s">
        <v>110</v>
      </c>
      <c r="D51" s="83">
        <v>152</v>
      </c>
      <c r="E51" s="83">
        <v>183</v>
      </c>
      <c r="F51" s="83">
        <v>200</v>
      </c>
      <c r="G51" s="83">
        <v>204</v>
      </c>
      <c r="H51" s="83">
        <v>201</v>
      </c>
    </row>
    <row r="52" spans="1:8" ht="18" customHeight="1" x14ac:dyDescent="0.2">
      <c r="B52" s="116" t="s">
        <v>374</v>
      </c>
      <c r="C52" s="117" t="s">
        <v>2</v>
      </c>
      <c r="D52" s="122" t="s">
        <v>38</v>
      </c>
      <c r="E52" s="122" t="s">
        <v>38</v>
      </c>
      <c r="F52" s="122" t="s">
        <v>38</v>
      </c>
      <c r="G52" s="122" t="s">
        <v>38</v>
      </c>
      <c r="H52" s="122">
        <v>25.7</v>
      </c>
    </row>
    <row r="53" spans="1:8" ht="18" customHeight="1" x14ac:dyDescent="0.2">
      <c r="B53" s="116" t="s">
        <v>375</v>
      </c>
      <c r="C53" s="117" t="s">
        <v>110</v>
      </c>
      <c r="D53" s="83">
        <v>3642</v>
      </c>
      <c r="E53" s="83">
        <v>3749</v>
      </c>
      <c r="F53" s="83">
        <v>4035</v>
      </c>
      <c r="G53" s="83">
        <v>4066</v>
      </c>
      <c r="H53" s="83">
        <v>4068</v>
      </c>
    </row>
    <row r="54" spans="1:8" ht="18" customHeight="1" x14ac:dyDescent="0.2">
      <c r="B54" s="116" t="s">
        <v>375</v>
      </c>
      <c r="C54" s="117" t="s">
        <v>2</v>
      </c>
      <c r="D54" s="122" t="s">
        <v>38</v>
      </c>
      <c r="E54" s="122" t="s">
        <v>38</v>
      </c>
      <c r="F54" s="122" t="s">
        <v>38</v>
      </c>
      <c r="G54" s="122" t="s">
        <v>38</v>
      </c>
      <c r="H54" s="84">
        <v>44.59</v>
      </c>
    </row>
    <row r="55" spans="1:8" ht="18" customHeight="1" x14ac:dyDescent="0.25">
      <c r="A55" s="82"/>
      <c r="B55" s="116" t="s">
        <v>376</v>
      </c>
      <c r="C55" s="117" t="s">
        <v>110</v>
      </c>
      <c r="D55" s="83">
        <v>11938</v>
      </c>
      <c r="E55" s="83">
        <v>11810</v>
      </c>
      <c r="F55" s="83">
        <v>12357</v>
      </c>
      <c r="G55" s="83">
        <v>11452</v>
      </c>
      <c r="H55" s="83">
        <v>11791</v>
      </c>
    </row>
    <row r="56" spans="1:8" ht="18" customHeight="1" x14ac:dyDescent="0.2">
      <c r="B56" s="116" t="s">
        <v>376</v>
      </c>
      <c r="C56" s="117" t="s">
        <v>2</v>
      </c>
      <c r="D56" s="122" t="s">
        <v>38</v>
      </c>
      <c r="E56" s="122" t="s">
        <v>38</v>
      </c>
      <c r="F56" s="122" t="s">
        <v>38</v>
      </c>
      <c r="G56" s="122" t="s">
        <v>38</v>
      </c>
      <c r="H56" s="84">
        <v>54.92</v>
      </c>
    </row>
    <row r="57" spans="1:8" ht="18" customHeight="1" x14ac:dyDescent="0.2">
      <c r="B57" s="116" t="s">
        <v>86</v>
      </c>
      <c r="C57" s="117" t="s">
        <v>110</v>
      </c>
      <c r="D57" s="83" t="s">
        <v>38</v>
      </c>
      <c r="E57" s="83" t="s">
        <v>38</v>
      </c>
      <c r="F57" s="83" t="s">
        <v>38</v>
      </c>
      <c r="G57" s="83">
        <v>81</v>
      </c>
      <c r="H57" s="128">
        <v>50</v>
      </c>
    </row>
    <row r="58" spans="1:8" ht="18" customHeight="1" x14ac:dyDescent="0.2">
      <c r="B58" s="116" t="s">
        <v>377</v>
      </c>
      <c r="C58" s="117" t="s">
        <v>110</v>
      </c>
      <c r="D58" s="83" t="s">
        <v>38</v>
      </c>
      <c r="E58" s="83" t="s">
        <v>38</v>
      </c>
      <c r="F58" s="83" t="s">
        <v>38</v>
      </c>
      <c r="G58" s="83">
        <v>2396</v>
      </c>
      <c r="H58" s="128">
        <v>2129</v>
      </c>
    </row>
    <row r="59" spans="1:8" ht="18" customHeight="1" x14ac:dyDescent="0.2">
      <c r="B59" s="116" t="s">
        <v>378</v>
      </c>
      <c r="C59" s="117" t="s">
        <v>110</v>
      </c>
      <c r="D59" s="83" t="s">
        <v>38</v>
      </c>
      <c r="E59" s="83" t="s">
        <v>38</v>
      </c>
      <c r="F59" s="83" t="s">
        <v>38</v>
      </c>
      <c r="G59" s="83">
        <v>7666</v>
      </c>
      <c r="H59" s="128">
        <v>7480</v>
      </c>
    </row>
    <row r="60" spans="1:8" ht="18" customHeight="1" x14ac:dyDescent="0.2">
      <c r="B60" s="116" t="s">
        <v>379</v>
      </c>
      <c r="C60" s="117" t="s">
        <v>110</v>
      </c>
      <c r="D60" s="83" t="s">
        <v>38</v>
      </c>
      <c r="E60" s="83" t="s">
        <v>38</v>
      </c>
      <c r="F60" s="83" t="s">
        <v>38</v>
      </c>
      <c r="G60" s="83">
        <v>5579</v>
      </c>
      <c r="H60" s="128">
        <v>6401</v>
      </c>
    </row>
    <row r="61" spans="1:8" ht="12.75" x14ac:dyDescent="0.2">
      <c r="B61" s="173" t="s">
        <v>389</v>
      </c>
      <c r="C61" s="173"/>
      <c r="D61" s="173"/>
      <c r="E61" s="173"/>
      <c r="F61" s="173"/>
      <c r="G61" s="173"/>
      <c r="H61" s="173"/>
    </row>
    <row r="62" spans="1:8" ht="18" customHeight="1" x14ac:dyDescent="0.2"/>
    <row r="63" spans="1:8" s="82" customFormat="1" ht="18" customHeight="1" x14ac:dyDescent="0.25">
      <c r="A63" s="2"/>
      <c r="B63" s="79" t="s">
        <v>407</v>
      </c>
      <c r="C63" s="80" t="s">
        <v>125</v>
      </c>
      <c r="D63" s="80">
        <v>2021</v>
      </c>
      <c r="E63" s="80">
        <v>2022</v>
      </c>
      <c r="F63" s="80">
        <v>2023</v>
      </c>
      <c r="G63" s="80">
        <v>2024</v>
      </c>
      <c r="H63" s="80">
        <v>2025</v>
      </c>
    </row>
    <row r="64" spans="1:8" ht="18" customHeight="1" x14ac:dyDescent="0.2">
      <c r="B64" s="123" t="s">
        <v>37</v>
      </c>
      <c r="C64" s="117" t="s">
        <v>2</v>
      </c>
      <c r="D64" s="122">
        <v>16</v>
      </c>
      <c r="E64" s="122">
        <v>21</v>
      </c>
      <c r="F64" s="122">
        <v>18.899999999999999</v>
      </c>
      <c r="G64" s="122">
        <v>17.899999999999999</v>
      </c>
      <c r="H64" s="122">
        <v>16.100000000000001</v>
      </c>
    </row>
    <row r="65" spans="1:10" ht="18" customHeight="1" x14ac:dyDescent="0.2">
      <c r="B65" s="116" t="s">
        <v>374</v>
      </c>
      <c r="C65" s="117" t="s">
        <v>2</v>
      </c>
      <c r="D65" s="122" t="s">
        <v>38</v>
      </c>
      <c r="E65" s="122" t="s">
        <v>38</v>
      </c>
      <c r="F65" s="122" t="s">
        <v>38</v>
      </c>
      <c r="G65" s="122">
        <v>6.2</v>
      </c>
      <c r="H65" s="122">
        <v>10</v>
      </c>
    </row>
    <row r="66" spans="1:10" ht="18" customHeight="1" x14ac:dyDescent="0.2">
      <c r="B66" s="116" t="s">
        <v>375</v>
      </c>
      <c r="C66" s="117" t="s">
        <v>2</v>
      </c>
      <c r="D66" s="122" t="s">
        <v>38</v>
      </c>
      <c r="E66" s="122" t="s">
        <v>38</v>
      </c>
      <c r="F66" s="122" t="s">
        <v>38</v>
      </c>
      <c r="G66" s="122">
        <v>11</v>
      </c>
      <c r="H66" s="122">
        <v>10.1</v>
      </c>
    </row>
    <row r="67" spans="1:10" ht="18" customHeight="1" x14ac:dyDescent="0.2">
      <c r="B67" s="116" t="s">
        <v>376</v>
      </c>
      <c r="C67" s="117" t="s">
        <v>2</v>
      </c>
      <c r="D67" s="122" t="s">
        <v>38</v>
      </c>
      <c r="E67" s="122" t="s">
        <v>38</v>
      </c>
      <c r="F67" s="122" t="s">
        <v>38</v>
      </c>
      <c r="G67" s="122">
        <v>20.5</v>
      </c>
      <c r="H67" s="122">
        <v>18.3</v>
      </c>
    </row>
    <row r="68" spans="1:10" ht="18" customHeight="1" x14ac:dyDescent="0.2">
      <c r="B68" s="116" t="s">
        <v>86</v>
      </c>
      <c r="C68" s="117" t="s">
        <v>2</v>
      </c>
      <c r="D68" s="122" t="s">
        <v>38</v>
      </c>
      <c r="E68" s="122" t="s">
        <v>38</v>
      </c>
      <c r="F68" s="122" t="s">
        <v>38</v>
      </c>
      <c r="G68" s="122">
        <v>56.9</v>
      </c>
      <c r="H68" s="122">
        <v>58</v>
      </c>
    </row>
    <row r="69" spans="1:10" ht="18" customHeight="1" x14ac:dyDescent="0.2">
      <c r="B69" s="116" t="s">
        <v>377</v>
      </c>
      <c r="C69" s="117" t="s">
        <v>2</v>
      </c>
      <c r="D69" s="122" t="s">
        <v>38</v>
      </c>
      <c r="E69" s="122" t="s">
        <v>38</v>
      </c>
      <c r="F69" s="122" t="s">
        <v>38</v>
      </c>
      <c r="G69" s="122">
        <v>9.9</v>
      </c>
      <c r="H69" s="122">
        <v>17</v>
      </c>
    </row>
    <row r="70" spans="1:10" ht="18" customHeight="1" x14ac:dyDescent="0.2">
      <c r="B70" s="116" t="s">
        <v>378</v>
      </c>
      <c r="C70" s="117" t="s">
        <v>2</v>
      </c>
      <c r="D70" s="122" t="s">
        <v>38</v>
      </c>
      <c r="E70" s="122" t="s">
        <v>38</v>
      </c>
      <c r="F70" s="122" t="s">
        <v>38</v>
      </c>
      <c r="G70" s="122">
        <v>12.2</v>
      </c>
      <c r="H70" s="122">
        <v>10.1</v>
      </c>
    </row>
    <row r="71" spans="1:10" ht="18" customHeight="1" x14ac:dyDescent="0.25">
      <c r="A71" s="82"/>
      <c r="B71" s="116" t="s">
        <v>379</v>
      </c>
      <c r="C71" s="117" t="s">
        <v>2</v>
      </c>
      <c r="D71" s="122" t="s">
        <v>38</v>
      </c>
      <c r="E71" s="122" t="s">
        <v>38</v>
      </c>
      <c r="F71" s="122" t="s">
        <v>38</v>
      </c>
      <c r="G71" s="122">
        <v>29.2</v>
      </c>
      <c r="H71" s="122">
        <v>22.5</v>
      </c>
    </row>
    <row r="72" spans="1:10" ht="12.75" x14ac:dyDescent="0.2">
      <c r="B72" s="173" t="s">
        <v>389</v>
      </c>
      <c r="C72" s="173"/>
      <c r="D72" s="173"/>
      <c r="E72" s="173"/>
      <c r="F72" s="173"/>
      <c r="G72" s="173"/>
      <c r="H72" s="173"/>
    </row>
    <row r="73" spans="1:10" ht="18" customHeight="1" x14ac:dyDescent="0.2"/>
    <row r="74" spans="1:10" s="82" customFormat="1" ht="18" customHeight="1" x14ac:dyDescent="0.25">
      <c r="A74" s="2"/>
      <c r="B74" s="5" t="s">
        <v>408</v>
      </c>
      <c r="C74" s="6" t="s">
        <v>125</v>
      </c>
      <c r="D74" s="6">
        <v>2021</v>
      </c>
      <c r="E74" s="6">
        <v>2022</v>
      </c>
      <c r="F74" s="6">
        <v>2023</v>
      </c>
      <c r="G74" s="6">
        <v>2024</v>
      </c>
      <c r="H74" s="6">
        <v>2025</v>
      </c>
    </row>
    <row r="75" spans="1:10" ht="18" customHeight="1" x14ac:dyDescent="0.2">
      <c r="B75" s="43" t="s">
        <v>37</v>
      </c>
      <c r="C75" s="31" t="s">
        <v>110</v>
      </c>
      <c r="D75" s="83" t="s">
        <v>38</v>
      </c>
      <c r="E75" s="83" t="s">
        <v>38</v>
      </c>
      <c r="F75" s="83" t="s">
        <v>38</v>
      </c>
      <c r="G75" s="27">
        <v>3007</v>
      </c>
      <c r="H75" s="26">
        <v>2899</v>
      </c>
      <c r="J75" s="42"/>
    </row>
    <row r="76" spans="1:10" ht="18" customHeight="1" x14ac:dyDescent="0.2">
      <c r="B76" s="43" t="s">
        <v>37</v>
      </c>
      <c r="C76" s="31" t="s">
        <v>2</v>
      </c>
      <c r="D76" s="122" t="s">
        <v>38</v>
      </c>
      <c r="E76" s="122" t="s">
        <v>38</v>
      </c>
      <c r="F76" s="122" t="s">
        <v>38</v>
      </c>
      <c r="G76" s="27">
        <v>50</v>
      </c>
      <c r="H76" s="27">
        <v>50</v>
      </c>
    </row>
    <row r="77" spans="1:10" ht="18" customHeight="1" x14ac:dyDescent="0.25">
      <c r="A77" s="82"/>
      <c r="B77" s="43" t="s">
        <v>374</v>
      </c>
      <c r="C77" s="31" t="s">
        <v>110</v>
      </c>
      <c r="D77" s="83" t="s">
        <v>38</v>
      </c>
      <c r="E77" s="83" t="s">
        <v>38</v>
      </c>
      <c r="F77" s="83" t="s">
        <v>38</v>
      </c>
      <c r="G77" s="27">
        <v>7</v>
      </c>
      <c r="H77" s="26">
        <v>2</v>
      </c>
    </row>
    <row r="78" spans="1:10" ht="18" customHeight="1" x14ac:dyDescent="0.2">
      <c r="B78" s="43" t="s">
        <v>375</v>
      </c>
      <c r="C78" s="31" t="s">
        <v>110</v>
      </c>
      <c r="D78" s="83" t="s">
        <v>38</v>
      </c>
      <c r="E78" s="83" t="s">
        <v>38</v>
      </c>
      <c r="F78" s="83" t="s">
        <v>38</v>
      </c>
      <c r="G78" s="27">
        <v>257</v>
      </c>
      <c r="H78" s="26">
        <v>231</v>
      </c>
    </row>
    <row r="79" spans="1:10" ht="18" customHeight="1" x14ac:dyDescent="0.2">
      <c r="B79" s="43" t="s">
        <v>376</v>
      </c>
      <c r="C79" s="31" t="s">
        <v>110</v>
      </c>
      <c r="D79" s="83" t="s">
        <v>38</v>
      </c>
      <c r="E79" s="83" t="s">
        <v>38</v>
      </c>
      <c r="F79" s="83" t="s">
        <v>38</v>
      </c>
      <c r="G79" s="27">
        <v>2743</v>
      </c>
      <c r="H79" s="26">
        <v>2666</v>
      </c>
    </row>
    <row r="80" spans="1:10" ht="18" customHeight="1" x14ac:dyDescent="0.2">
      <c r="B80" s="43" t="s">
        <v>86</v>
      </c>
      <c r="C80" s="31" t="s">
        <v>110</v>
      </c>
      <c r="D80" s="83" t="s">
        <v>38</v>
      </c>
      <c r="E80" s="83" t="s">
        <v>38</v>
      </c>
      <c r="F80" s="83" t="s">
        <v>38</v>
      </c>
      <c r="G80" s="27">
        <v>2</v>
      </c>
      <c r="H80" s="26">
        <v>1</v>
      </c>
    </row>
    <row r="81" spans="1:10" ht="18" customHeight="1" x14ac:dyDescent="0.2">
      <c r="B81" s="43" t="s">
        <v>377</v>
      </c>
      <c r="C81" s="31" t="s">
        <v>110</v>
      </c>
      <c r="D81" s="83" t="s">
        <v>38</v>
      </c>
      <c r="E81" s="83" t="s">
        <v>38</v>
      </c>
      <c r="F81" s="83" t="s">
        <v>38</v>
      </c>
      <c r="G81" s="27">
        <v>135</v>
      </c>
      <c r="H81" s="26">
        <v>90</v>
      </c>
    </row>
    <row r="82" spans="1:10" ht="18" customHeight="1" x14ac:dyDescent="0.2">
      <c r="B82" s="43" t="s">
        <v>378</v>
      </c>
      <c r="C82" s="31" t="s">
        <v>110</v>
      </c>
      <c r="D82" s="83" t="s">
        <v>38</v>
      </c>
      <c r="E82" s="83" t="s">
        <v>38</v>
      </c>
      <c r="F82" s="83" t="s">
        <v>38</v>
      </c>
      <c r="G82" s="27">
        <v>654</v>
      </c>
      <c r="H82" s="26">
        <v>552</v>
      </c>
    </row>
    <row r="83" spans="1:10" ht="18" customHeight="1" x14ac:dyDescent="0.2">
      <c r="B83" s="43" t="s">
        <v>379</v>
      </c>
      <c r="C83" s="31" t="s">
        <v>110</v>
      </c>
      <c r="D83" s="83" t="s">
        <v>38</v>
      </c>
      <c r="E83" s="83" t="s">
        <v>38</v>
      </c>
      <c r="F83" s="83" t="s">
        <v>38</v>
      </c>
      <c r="G83" s="27">
        <v>2216</v>
      </c>
      <c r="H83" s="26">
        <v>2256</v>
      </c>
    </row>
    <row r="84" spans="1:10" ht="12.75" x14ac:dyDescent="0.2">
      <c r="B84" s="173" t="s">
        <v>389</v>
      </c>
      <c r="C84" s="173"/>
      <c r="D84" s="173"/>
      <c r="E84" s="173"/>
      <c r="F84" s="173"/>
      <c r="G84" s="173"/>
      <c r="H84" s="173"/>
    </row>
    <row r="85" spans="1:10" ht="18" customHeight="1" x14ac:dyDescent="0.2"/>
    <row r="86" spans="1:10" s="82" customFormat="1" ht="18" customHeight="1" x14ac:dyDescent="0.25">
      <c r="B86" s="5" t="s">
        <v>409</v>
      </c>
      <c r="C86" s="6" t="s">
        <v>125</v>
      </c>
      <c r="D86" s="6">
        <v>2021</v>
      </c>
      <c r="E86" s="6">
        <v>2022</v>
      </c>
      <c r="F86" s="6">
        <v>2023</v>
      </c>
      <c r="G86" s="6">
        <v>2024</v>
      </c>
      <c r="H86" s="6">
        <v>2025</v>
      </c>
    </row>
    <row r="87" spans="1:10" ht="18" customHeight="1" x14ac:dyDescent="0.2">
      <c r="B87" s="43" t="s">
        <v>37</v>
      </c>
      <c r="C87" s="31" t="s">
        <v>2</v>
      </c>
      <c r="D87" s="122" t="s">
        <v>38</v>
      </c>
      <c r="E87" s="122" t="s">
        <v>38</v>
      </c>
      <c r="F87" s="122" t="s">
        <v>38</v>
      </c>
      <c r="G87" s="27">
        <v>50.9</v>
      </c>
      <c r="H87" s="27">
        <v>51</v>
      </c>
      <c r="J87" s="81"/>
    </row>
    <row r="88" spans="1:10" ht="18" customHeight="1" x14ac:dyDescent="0.2">
      <c r="B88" s="43" t="s">
        <v>374</v>
      </c>
      <c r="C88" s="31" t="s">
        <v>2</v>
      </c>
      <c r="D88" s="27">
        <v>22</v>
      </c>
      <c r="E88" s="27">
        <v>24</v>
      </c>
      <c r="F88" s="27">
        <v>25</v>
      </c>
      <c r="G88" s="27">
        <v>26</v>
      </c>
      <c r="H88" s="27">
        <v>26</v>
      </c>
    </row>
    <row r="89" spans="1:10" ht="18" customHeight="1" x14ac:dyDescent="0.2">
      <c r="B89" s="43" t="s">
        <v>410</v>
      </c>
      <c r="C89" s="31" t="s">
        <v>2</v>
      </c>
      <c r="D89" s="27">
        <v>38</v>
      </c>
      <c r="E89" s="27">
        <v>39</v>
      </c>
      <c r="F89" s="27">
        <v>39</v>
      </c>
      <c r="G89" s="27">
        <v>38</v>
      </c>
      <c r="H89" s="27">
        <v>40</v>
      </c>
    </row>
    <row r="90" spans="1:10" ht="18" customHeight="1" x14ac:dyDescent="0.2">
      <c r="B90" s="43" t="s">
        <v>411</v>
      </c>
      <c r="C90" s="31" t="s">
        <v>2</v>
      </c>
      <c r="D90" s="27">
        <v>48</v>
      </c>
      <c r="E90" s="27">
        <v>48</v>
      </c>
      <c r="F90" s="27">
        <v>48</v>
      </c>
      <c r="G90" s="27">
        <v>48</v>
      </c>
      <c r="H90" s="27">
        <v>47</v>
      </c>
    </row>
    <row r="91" spans="1:10" ht="12.75" x14ac:dyDescent="0.2">
      <c r="B91" s="173" t="s">
        <v>389</v>
      </c>
      <c r="C91" s="173"/>
      <c r="D91" s="173"/>
      <c r="E91" s="173"/>
      <c r="F91" s="173"/>
      <c r="G91" s="173"/>
      <c r="H91" s="173"/>
    </row>
    <row r="92" spans="1:10" ht="18" customHeight="1" x14ac:dyDescent="0.2"/>
    <row r="93" spans="1:10" s="82" customFormat="1" ht="18" customHeight="1" x14ac:dyDescent="0.25">
      <c r="A93" s="2"/>
      <c r="B93" s="5" t="s">
        <v>412</v>
      </c>
      <c r="C93" s="6" t="s">
        <v>125</v>
      </c>
      <c r="D93" s="6">
        <v>2021</v>
      </c>
      <c r="E93" s="6">
        <v>2022</v>
      </c>
      <c r="F93" s="6">
        <v>2023</v>
      </c>
      <c r="G93" s="6">
        <v>2024</v>
      </c>
      <c r="H93" s="6">
        <v>2025</v>
      </c>
    </row>
    <row r="94" spans="1:10" ht="18" customHeight="1" x14ac:dyDescent="0.2">
      <c r="B94" s="43" t="s">
        <v>413</v>
      </c>
      <c r="C94" s="31" t="s">
        <v>110</v>
      </c>
      <c r="D94" s="26">
        <v>2072</v>
      </c>
      <c r="E94" s="26">
        <v>4552</v>
      </c>
      <c r="F94" s="26">
        <v>3949</v>
      </c>
      <c r="G94" s="26">
        <v>3033</v>
      </c>
      <c r="H94" s="26">
        <v>2569</v>
      </c>
    </row>
    <row r="95" spans="1:10" ht="18" customHeight="1" x14ac:dyDescent="0.2">
      <c r="B95" s="43" t="s">
        <v>374</v>
      </c>
      <c r="C95" s="31" t="s">
        <v>110</v>
      </c>
      <c r="D95" s="26">
        <v>11</v>
      </c>
      <c r="E95" s="26">
        <v>26</v>
      </c>
      <c r="F95" s="26">
        <v>21</v>
      </c>
      <c r="G95" s="26">
        <v>26</v>
      </c>
      <c r="H95" s="26">
        <v>20</v>
      </c>
    </row>
    <row r="96" spans="1:10" ht="18" customHeight="1" x14ac:dyDescent="0.2">
      <c r="B96" s="43" t="s">
        <v>374</v>
      </c>
      <c r="C96" s="31" t="s">
        <v>2</v>
      </c>
      <c r="D96" s="27">
        <v>38</v>
      </c>
      <c r="E96" s="27">
        <v>43</v>
      </c>
      <c r="F96" s="27">
        <v>33</v>
      </c>
      <c r="G96" s="27">
        <v>31</v>
      </c>
      <c r="H96" s="27">
        <v>33</v>
      </c>
    </row>
    <row r="97" spans="1:8" ht="18" customHeight="1" x14ac:dyDescent="0.2">
      <c r="B97" s="43" t="s">
        <v>414</v>
      </c>
      <c r="C97" s="31" t="s">
        <v>110</v>
      </c>
      <c r="D97" s="26">
        <v>95</v>
      </c>
      <c r="E97" s="26">
        <v>159</v>
      </c>
      <c r="F97" s="26">
        <v>125</v>
      </c>
      <c r="G97" s="26">
        <v>172</v>
      </c>
      <c r="H97" s="26">
        <v>181</v>
      </c>
    </row>
    <row r="98" spans="1:8" ht="18" customHeight="1" x14ac:dyDescent="0.2">
      <c r="B98" s="43" t="s">
        <v>414</v>
      </c>
      <c r="C98" s="31" t="s">
        <v>2</v>
      </c>
      <c r="D98" s="27">
        <v>42</v>
      </c>
      <c r="E98" s="27">
        <v>44</v>
      </c>
      <c r="F98" s="27">
        <v>40</v>
      </c>
      <c r="G98" s="27">
        <v>44</v>
      </c>
      <c r="H98" s="27">
        <v>45</v>
      </c>
    </row>
    <row r="99" spans="1:8" ht="18" customHeight="1" x14ac:dyDescent="0.2">
      <c r="B99" s="43" t="s">
        <v>415</v>
      </c>
      <c r="C99" s="31" t="s">
        <v>110</v>
      </c>
      <c r="D99" s="26">
        <v>235</v>
      </c>
      <c r="E99" s="26">
        <v>545</v>
      </c>
      <c r="F99" s="26">
        <v>417</v>
      </c>
      <c r="G99" s="26">
        <v>377</v>
      </c>
      <c r="H99" s="26">
        <v>371</v>
      </c>
    </row>
    <row r="100" spans="1:8" ht="18" customHeight="1" x14ac:dyDescent="0.2">
      <c r="B100" s="43" t="s">
        <v>415</v>
      </c>
      <c r="C100" s="31" t="s">
        <v>2</v>
      </c>
      <c r="D100" s="27">
        <v>52</v>
      </c>
      <c r="E100" s="27">
        <v>48</v>
      </c>
      <c r="F100" s="27">
        <v>47</v>
      </c>
      <c r="G100" s="27">
        <v>52</v>
      </c>
      <c r="H100" s="27">
        <v>50</v>
      </c>
    </row>
    <row r="101" spans="1:8" ht="18" customHeight="1" x14ac:dyDescent="0.2">
      <c r="B101" s="43" t="s">
        <v>376</v>
      </c>
      <c r="C101" s="31" t="s">
        <v>110</v>
      </c>
      <c r="D101" s="26" t="s">
        <v>38</v>
      </c>
      <c r="E101" s="26" t="s">
        <v>38</v>
      </c>
      <c r="F101" s="26" t="s">
        <v>38</v>
      </c>
      <c r="G101" s="26">
        <v>2458</v>
      </c>
      <c r="H101" s="26">
        <v>1997</v>
      </c>
    </row>
    <row r="102" spans="1:8" ht="18" customHeight="1" x14ac:dyDescent="0.2">
      <c r="B102" s="43" t="s">
        <v>376</v>
      </c>
      <c r="C102" s="31" t="s">
        <v>2</v>
      </c>
      <c r="D102" s="27" t="s">
        <v>38</v>
      </c>
      <c r="E102" s="27" t="s">
        <v>38</v>
      </c>
      <c r="F102" s="27" t="s">
        <v>38</v>
      </c>
      <c r="G102" s="27">
        <f>(G101*100)/4635</f>
        <v>53.031283710895359</v>
      </c>
      <c r="H102" s="27">
        <f>(H101*100)/3909</f>
        <v>51.087234586850855</v>
      </c>
    </row>
    <row r="103" spans="1:8" ht="12.75" x14ac:dyDescent="0.2">
      <c r="B103" s="173" t="s">
        <v>389</v>
      </c>
      <c r="C103" s="173"/>
      <c r="D103" s="173"/>
      <c r="E103" s="173"/>
      <c r="F103" s="173"/>
      <c r="G103" s="173"/>
      <c r="H103" s="173"/>
    </row>
    <row r="104" spans="1:8" ht="18" customHeight="1" x14ac:dyDescent="0.2"/>
    <row r="105" spans="1:8" s="82" customFormat="1" ht="18" customHeight="1" x14ac:dyDescent="0.25">
      <c r="A105" s="2"/>
      <c r="B105" s="5" t="s">
        <v>416</v>
      </c>
      <c r="C105" s="6" t="s">
        <v>125</v>
      </c>
      <c r="D105" s="6">
        <v>2021</v>
      </c>
      <c r="E105" s="6">
        <v>2022</v>
      </c>
      <c r="F105" s="6">
        <v>2023</v>
      </c>
      <c r="G105" s="6">
        <v>2024</v>
      </c>
      <c r="H105" s="6">
        <v>2025</v>
      </c>
    </row>
    <row r="106" spans="1:8" ht="18" customHeight="1" x14ac:dyDescent="0.2">
      <c r="B106" s="10" t="s">
        <v>417</v>
      </c>
      <c r="C106" s="11" t="s">
        <v>110</v>
      </c>
      <c r="D106" s="9">
        <v>191</v>
      </c>
      <c r="E106" s="9">
        <v>334</v>
      </c>
      <c r="F106" s="9">
        <v>462</v>
      </c>
      <c r="G106" s="26">
        <v>434</v>
      </c>
      <c r="H106" s="26">
        <v>540</v>
      </c>
    </row>
    <row r="107" spans="1:8" ht="18" customHeight="1" x14ac:dyDescent="0.2">
      <c r="B107" s="10" t="s">
        <v>418</v>
      </c>
      <c r="C107" s="11" t="s">
        <v>110</v>
      </c>
      <c r="D107" s="9">
        <v>179</v>
      </c>
      <c r="E107" s="9">
        <v>315</v>
      </c>
      <c r="F107" s="9">
        <v>437</v>
      </c>
      <c r="G107" s="26">
        <v>422</v>
      </c>
      <c r="H107" s="26">
        <v>499</v>
      </c>
    </row>
    <row r="108" spans="1:8" ht="18" customHeight="1" x14ac:dyDescent="0.2">
      <c r="B108" s="10" t="s">
        <v>418</v>
      </c>
      <c r="C108" s="11" t="s">
        <v>2</v>
      </c>
      <c r="D108" s="16">
        <v>93.7</v>
      </c>
      <c r="E108" s="16">
        <v>94.3</v>
      </c>
      <c r="F108" s="16">
        <v>94.6</v>
      </c>
      <c r="G108" s="27">
        <v>97.2</v>
      </c>
      <c r="H108" s="27">
        <v>92.41</v>
      </c>
    </row>
    <row r="109" spans="1:8" ht="18" customHeight="1" x14ac:dyDescent="0.2">
      <c r="B109" s="10" t="s">
        <v>419</v>
      </c>
      <c r="C109" s="11" t="s">
        <v>2</v>
      </c>
      <c r="D109" s="16">
        <v>1.8</v>
      </c>
      <c r="E109" s="16">
        <v>1.4</v>
      </c>
      <c r="F109" s="16">
        <v>1.1000000000000001</v>
      </c>
      <c r="G109" s="27">
        <v>0.65</v>
      </c>
      <c r="H109" s="27">
        <v>0.89</v>
      </c>
    </row>
    <row r="110" spans="1:8" ht="12.75" x14ac:dyDescent="0.2">
      <c r="B110" s="173" t="s">
        <v>389</v>
      </c>
      <c r="C110" s="173"/>
      <c r="D110" s="173"/>
      <c r="E110" s="173"/>
      <c r="F110" s="173"/>
      <c r="G110" s="173"/>
      <c r="H110" s="173"/>
    </row>
    <row r="111" spans="1:8" ht="18" customHeight="1" x14ac:dyDescent="0.2">
      <c r="B111" s="94"/>
      <c r="C111" s="4"/>
      <c r="D111" s="4"/>
      <c r="E111" s="4"/>
      <c r="F111" s="21"/>
    </row>
    <row r="112" spans="1:8" s="82" customFormat="1" ht="18" customHeight="1" x14ac:dyDescent="0.25">
      <c r="A112" s="2"/>
      <c r="B112" s="22" t="s">
        <v>420</v>
      </c>
      <c r="C112" s="6" t="s">
        <v>125</v>
      </c>
      <c r="D112" s="6">
        <v>2021</v>
      </c>
      <c r="E112" s="6">
        <v>2022</v>
      </c>
      <c r="F112" s="6">
        <v>2023</v>
      </c>
      <c r="G112" s="6">
        <v>2024</v>
      </c>
      <c r="H112" s="6">
        <v>2025</v>
      </c>
    </row>
    <row r="113" spans="1:8" ht="18" customHeight="1" x14ac:dyDescent="0.2">
      <c r="B113" s="43" t="s">
        <v>37</v>
      </c>
      <c r="C113" s="31" t="s">
        <v>110</v>
      </c>
      <c r="D113" s="83" t="s">
        <v>38</v>
      </c>
      <c r="E113" s="83" t="s">
        <v>38</v>
      </c>
      <c r="F113" s="83" t="s">
        <v>38</v>
      </c>
      <c r="G113" s="26">
        <v>36</v>
      </c>
      <c r="H113" s="26">
        <v>35</v>
      </c>
    </row>
    <row r="114" spans="1:8" ht="18" customHeight="1" x14ac:dyDescent="0.2">
      <c r="B114" s="43" t="s">
        <v>374</v>
      </c>
      <c r="C114" s="31" t="s">
        <v>110</v>
      </c>
      <c r="D114" s="27" t="s">
        <v>5</v>
      </c>
      <c r="E114" s="26">
        <v>43</v>
      </c>
      <c r="F114" s="26">
        <v>32</v>
      </c>
      <c r="G114" s="26">
        <v>25</v>
      </c>
      <c r="H114" s="26">
        <v>46</v>
      </c>
    </row>
    <row r="115" spans="1:8" ht="18" customHeight="1" x14ac:dyDescent="0.2">
      <c r="B115" s="43" t="s">
        <v>375</v>
      </c>
      <c r="C115" s="31" t="s">
        <v>110</v>
      </c>
      <c r="D115" s="27" t="s">
        <v>5</v>
      </c>
      <c r="E115" s="26">
        <v>44</v>
      </c>
      <c r="F115" s="26">
        <v>41</v>
      </c>
      <c r="G115" s="26">
        <v>32</v>
      </c>
      <c r="H115" s="26">
        <v>37</v>
      </c>
    </row>
    <row r="116" spans="1:8" ht="18" customHeight="1" x14ac:dyDescent="0.2">
      <c r="B116" s="43" t="s">
        <v>376</v>
      </c>
      <c r="C116" s="31" t="s">
        <v>110</v>
      </c>
      <c r="D116" s="27" t="s">
        <v>5</v>
      </c>
      <c r="E116" s="25">
        <v>40</v>
      </c>
      <c r="F116" s="25">
        <v>37</v>
      </c>
      <c r="G116" s="26">
        <v>38</v>
      </c>
      <c r="H116" s="26">
        <v>34</v>
      </c>
    </row>
    <row r="117" spans="1:8" ht="18" customHeight="1" x14ac:dyDescent="0.2">
      <c r="B117" s="43" t="s">
        <v>86</v>
      </c>
      <c r="C117" s="31" t="s">
        <v>110</v>
      </c>
      <c r="D117" s="83" t="s">
        <v>38</v>
      </c>
      <c r="E117" s="83" t="s">
        <v>38</v>
      </c>
      <c r="F117" s="83" t="s">
        <v>38</v>
      </c>
      <c r="G117" s="27">
        <v>38</v>
      </c>
      <c r="H117" s="45">
        <v>28</v>
      </c>
    </row>
    <row r="118" spans="1:8" ht="18" customHeight="1" x14ac:dyDescent="0.2">
      <c r="B118" s="43" t="s">
        <v>377</v>
      </c>
      <c r="C118" s="31" t="s">
        <v>110</v>
      </c>
      <c r="D118" s="83" t="s">
        <v>38</v>
      </c>
      <c r="E118" s="83" t="s">
        <v>38</v>
      </c>
      <c r="F118" s="83" t="s">
        <v>38</v>
      </c>
      <c r="G118" s="27">
        <v>34</v>
      </c>
      <c r="H118" s="45">
        <v>33</v>
      </c>
    </row>
    <row r="119" spans="1:8" ht="18" customHeight="1" x14ac:dyDescent="0.2">
      <c r="B119" s="43" t="s">
        <v>378</v>
      </c>
      <c r="C119" s="31" t="s">
        <v>110</v>
      </c>
      <c r="D119" s="83" t="s">
        <v>38</v>
      </c>
      <c r="E119" s="83" t="s">
        <v>38</v>
      </c>
      <c r="F119" s="83" t="s">
        <v>38</v>
      </c>
      <c r="G119" s="27">
        <v>36</v>
      </c>
      <c r="H119" s="45">
        <v>34</v>
      </c>
    </row>
    <row r="120" spans="1:8" ht="18" customHeight="1" x14ac:dyDescent="0.2">
      <c r="B120" s="43" t="s">
        <v>379</v>
      </c>
      <c r="C120" s="31" t="s">
        <v>110</v>
      </c>
      <c r="D120" s="83" t="s">
        <v>38</v>
      </c>
      <c r="E120" s="83" t="s">
        <v>38</v>
      </c>
      <c r="F120" s="83" t="s">
        <v>38</v>
      </c>
      <c r="G120" s="27">
        <v>38</v>
      </c>
      <c r="H120" s="45">
        <v>35</v>
      </c>
    </row>
    <row r="121" spans="1:8" ht="12.75" x14ac:dyDescent="0.2">
      <c r="B121" s="173" t="s">
        <v>389</v>
      </c>
      <c r="C121" s="173"/>
      <c r="D121" s="173"/>
      <c r="E121" s="173"/>
      <c r="F121" s="173"/>
      <c r="G121" s="173"/>
      <c r="H121" s="173"/>
    </row>
    <row r="122" spans="1:8" ht="18" customHeight="1" x14ac:dyDescent="0.2">
      <c r="B122" s="94"/>
      <c r="C122" s="4"/>
      <c r="D122" s="4"/>
      <c r="E122" s="4"/>
      <c r="F122" s="21"/>
    </row>
    <row r="123" spans="1:8" s="82" customFormat="1" ht="18" customHeight="1" x14ac:dyDescent="0.25">
      <c r="A123" s="2"/>
      <c r="B123" s="22" t="s">
        <v>421</v>
      </c>
      <c r="C123" s="6" t="s">
        <v>125</v>
      </c>
      <c r="D123" s="6">
        <v>2021</v>
      </c>
      <c r="E123" s="6">
        <v>2022</v>
      </c>
      <c r="F123" s="6">
        <v>2023</v>
      </c>
      <c r="G123" s="6">
        <v>2024</v>
      </c>
      <c r="H123" s="6">
        <v>2025</v>
      </c>
    </row>
    <row r="124" spans="1:8" ht="18" customHeight="1" x14ac:dyDescent="0.2">
      <c r="B124" s="10" t="s">
        <v>422</v>
      </c>
      <c r="C124" s="11" t="s">
        <v>2</v>
      </c>
      <c r="D124" s="16" t="s">
        <v>5</v>
      </c>
      <c r="E124" s="16">
        <v>96</v>
      </c>
      <c r="F124" s="16">
        <v>100</v>
      </c>
      <c r="G124" s="27">
        <v>100</v>
      </c>
      <c r="H124" s="27">
        <v>100</v>
      </c>
    </row>
    <row r="125" spans="1:8" ht="18" customHeight="1" x14ac:dyDescent="0.2">
      <c r="B125" s="43" t="s">
        <v>423</v>
      </c>
      <c r="C125" s="11" t="s">
        <v>2</v>
      </c>
      <c r="D125" s="16" t="s">
        <v>5</v>
      </c>
      <c r="E125" s="16">
        <v>96</v>
      </c>
      <c r="F125" s="16">
        <v>100</v>
      </c>
      <c r="G125" s="27">
        <v>98.4</v>
      </c>
      <c r="H125" s="27">
        <v>98.8</v>
      </c>
    </row>
    <row r="126" spans="1:8" ht="18" customHeight="1" x14ac:dyDescent="0.2">
      <c r="B126" s="43" t="s">
        <v>424</v>
      </c>
      <c r="C126" s="11" t="s">
        <v>2</v>
      </c>
      <c r="D126" s="16" t="s">
        <v>5</v>
      </c>
      <c r="E126" s="17">
        <v>77</v>
      </c>
      <c r="F126" s="17">
        <v>78.599999999999994</v>
      </c>
      <c r="G126" s="27">
        <v>79.599999999999994</v>
      </c>
      <c r="H126" s="27">
        <v>80.2</v>
      </c>
    </row>
    <row r="127" spans="1:8" ht="12.75" x14ac:dyDescent="0.2">
      <c r="B127" s="173" t="s">
        <v>389</v>
      </c>
      <c r="C127" s="173"/>
      <c r="D127" s="173"/>
      <c r="E127" s="173"/>
      <c r="F127" s="173"/>
      <c r="G127" s="173"/>
      <c r="H127" s="173"/>
    </row>
    <row r="128" spans="1:8" ht="18" customHeight="1" x14ac:dyDescent="0.2"/>
    <row r="129" spans="1:8" s="82" customFormat="1" ht="18" customHeight="1" x14ac:dyDescent="0.25">
      <c r="A129" s="2"/>
      <c r="B129" s="22" t="s">
        <v>425</v>
      </c>
      <c r="C129" s="6" t="s">
        <v>125</v>
      </c>
      <c r="D129" s="6">
        <v>2021</v>
      </c>
      <c r="E129" s="6">
        <v>2022</v>
      </c>
      <c r="F129" s="6">
        <v>2023</v>
      </c>
      <c r="G129" s="6">
        <v>2024</v>
      </c>
      <c r="H129" s="6">
        <v>2025</v>
      </c>
    </row>
    <row r="130" spans="1:8" ht="18" customHeight="1" x14ac:dyDescent="0.2">
      <c r="B130" s="10" t="s">
        <v>422</v>
      </c>
      <c r="C130" s="11" t="s">
        <v>39</v>
      </c>
      <c r="D130" s="16" t="s">
        <v>5</v>
      </c>
      <c r="E130" s="9">
        <v>135962</v>
      </c>
      <c r="F130" s="9">
        <v>144692</v>
      </c>
      <c r="G130" s="26">
        <v>151213</v>
      </c>
      <c r="H130" s="26">
        <v>150871</v>
      </c>
    </row>
    <row r="131" spans="1:8" ht="18" customHeight="1" x14ac:dyDescent="0.2">
      <c r="B131" s="10" t="s">
        <v>423</v>
      </c>
      <c r="C131" s="11" t="s">
        <v>39</v>
      </c>
      <c r="D131" s="16" t="s">
        <v>5</v>
      </c>
      <c r="E131" s="9">
        <v>35478</v>
      </c>
      <c r="F131" s="9">
        <v>37996</v>
      </c>
      <c r="G131" s="26">
        <v>40227</v>
      </c>
      <c r="H131" s="26">
        <v>42757</v>
      </c>
    </row>
    <row r="132" spans="1:8" ht="18" customHeight="1" x14ac:dyDescent="0.2">
      <c r="B132" s="10" t="s">
        <v>424</v>
      </c>
      <c r="C132" s="11" t="s">
        <v>39</v>
      </c>
      <c r="D132" s="16" t="s">
        <v>5</v>
      </c>
      <c r="E132" s="12">
        <v>14467</v>
      </c>
      <c r="F132" s="12">
        <v>15680</v>
      </c>
      <c r="G132" s="26">
        <v>16721</v>
      </c>
      <c r="H132" s="26">
        <v>17792</v>
      </c>
    </row>
    <row r="133" spans="1:8" ht="12.75" x14ac:dyDescent="0.2">
      <c r="B133" s="173" t="s">
        <v>389</v>
      </c>
      <c r="C133" s="173"/>
      <c r="D133" s="173"/>
      <c r="E133" s="173"/>
      <c r="F133" s="173"/>
      <c r="G133" s="173"/>
      <c r="H133" s="173"/>
    </row>
    <row r="134" spans="1:8" ht="18" customHeight="1" x14ac:dyDescent="0.2"/>
    <row r="135" spans="1:8" s="82" customFormat="1" ht="18" customHeight="1" x14ac:dyDescent="0.25">
      <c r="A135" s="2"/>
      <c r="B135" s="79" t="s">
        <v>426</v>
      </c>
      <c r="C135" s="80" t="s">
        <v>125</v>
      </c>
      <c r="D135" s="80">
        <v>2021</v>
      </c>
      <c r="E135" s="80">
        <v>2022</v>
      </c>
      <c r="F135" s="80">
        <v>2023</v>
      </c>
      <c r="G135" s="80">
        <v>2024</v>
      </c>
      <c r="H135" s="80">
        <v>2025</v>
      </c>
    </row>
    <row r="136" spans="1:8" ht="18" customHeight="1" x14ac:dyDescent="0.2">
      <c r="B136" s="116" t="s">
        <v>37</v>
      </c>
      <c r="C136" s="117" t="s">
        <v>110</v>
      </c>
      <c r="D136" s="83">
        <v>14935</v>
      </c>
      <c r="E136" s="83">
        <v>14848</v>
      </c>
      <c r="F136" s="83">
        <v>15800</v>
      </c>
      <c r="G136" s="83">
        <v>15186</v>
      </c>
      <c r="H136" s="126">
        <v>15316</v>
      </c>
    </row>
    <row r="137" spans="1:8" ht="18" customHeight="1" x14ac:dyDescent="0.2">
      <c r="B137" s="116" t="s">
        <v>37</v>
      </c>
      <c r="C137" s="117" t="s">
        <v>2</v>
      </c>
      <c r="D137" s="122">
        <v>48.7</v>
      </c>
      <c r="E137" s="122">
        <v>48.5</v>
      </c>
      <c r="F137" s="122">
        <v>48.8</v>
      </c>
      <c r="G137" s="122">
        <v>49.1</v>
      </c>
      <c r="H137" s="122">
        <v>48.8</v>
      </c>
    </row>
    <row r="138" spans="1:8" ht="18" customHeight="1" x14ac:dyDescent="0.2">
      <c r="B138" s="116" t="s">
        <v>371</v>
      </c>
      <c r="C138" s="117" t="s">
        <v>110</v>
      </c>
      <c r="D138" s="83">
        <v>5083</v>
      </c>
      <c r="E138" s="83">
        <v>4981</v>
      </c>
      <c r="F138" s="83">
        <v>5342</v>
      </c>
      <c r="G138" s="83">
        <v>5230</v>
      </c>
      <c r="H138" s="126">
        <v>5196</v>
      </c>
    </row>
    <row r="139" spans="1:8" ht="18" customHeight="1" x14ac:dyDescent="0.2">
      <c r="B139" s="116" t="s">
        <v>372</v>
      </c>
      <c r="C139" s="117" t="s">
        <v>110</v>
      </c>
      <c r="D139" s="83">
        <v>7967</v>
      </c>
      <c r="E139" s="83">
        <v>8018</v>
      </c>
      <c r="F139" s="83">
        <v>8658</v>
      </c>
      <c r="G139" s="83">
        <v>8172</v>
      </c>
      <c r="H139" s="126">
        <v>8473</v>
      </c>
    </row>
    <row r="140" spans="1:8" ht="18" customHeight="1" x14ac:dyDescent="0.2">
      <c r="B140" s="116" t="s">
        <v>373</v>
      </c>
      <c r="C140" s="117" t="s">
        <v>110</v>
      </c>
      <c r="D140" s="83">
        <v>1885</v>
      </c>
      <c r="E140" s="83">
        <v>1849</v>
      </c>
      <c r="F140" s="83">
        <v>1800</v>
      </c>
      <c r="G140" s="83">
        <v>1784</v>
      </c>
      <c r="H140" s="126">
        <v>1647</v>
      </c>
    </row>
    <row r="141" spans="1:8" ht="18" customHeight="1" x14ac:dyDescent="0.2">
      <c r="B141" s="116" t="s">
        <v>374</v>
      </c>
      <c r="C141" s="117" t="s">
        <v>110</v>
      </c>
      <c r="D141" s="83">
        <v>547</v>
      </c>
      <c r="E141" s="83">
        <v>573</v>
      </c>
      <c r="F141" s="83">
        <v>598</v>
      </c>
      <c r="G141" s="83">
        <v>588</v>
      </c>
      <c r="H141" s="127">
        <v>580</v>
      </c>
    </row>
    <row r="142" spans="1:8" ht="18" customHeight="1" x14ac:dyDescent="0.2">
      <c r="B142" s="116" t="s">
        <v>374</v>
      </c>
      <c r="C142" s="117" t="s">
        <v>2</v>
      </c>
      <c r="D142" s="122" t="s">
        <v>38</v>
      </c>
      <c r="E142" s="122" t="s">
        <v>38</v>
      </c>
      <c r="F142" s="122" t="s">
        <v>38</v>
      </c>
      <c r="G142" s="122" t="s">
        <v>38</v>
      </c>
      <c r="H142" s="129">
        <v>74.260000000000005</v>
      </c>
    </row>
    <row r="143" spans="1:8" ht="18" customHeight="1" x14ac:dyDescent="0.2">
      <c r="B143" s="116" t="s">
        <v>375</v>
      </c>
      <c r="C143" s="117" t="s">
        <v>110</v>
      </c>
      <c r="D143" s="83">
        <v>4569</v>
      </c>
      <c r="E143" s="83">
        <v>4689</v>
      </c>
      <c r="F143" s="83">
        <v>5058</v>
      </c>
      <c r="G143" s="83">
        <v>5163</v>
      </c>
      <c r="H143" s="126">
        <v>5056</v>
      </c>
    </row>
    <row r="144" spans="1:8" ht="18" customHeight="1" x14ac:dyDescent="0.2">
      <c r="B144" s="116" t="s">
        <v>375</v>
      </c>
      <c r="C144" s="117" t="s">
        <v>2</v>
      </c>
      <c r="D144" s="122" t="s">
        <v>38</v>
      </c>
      <c r="E144" s="122" t="s">
        <v>38</v>
      </c>
      <c r="F144" s="122" t="s">
        <v>38</v>
      </c>
      <c r="G144" s="122" t="s">
        <v>38</v>
      </c>
      <c r="H144" s="129">
        <v>55.41</v>
      </c>
    </row>
    <row r="145" spans="1:8" ht="18" customHeight="1" x14ac:dyDescent="0.2">
      <c r="B145" s="116" t="s">
        <v>376</v>
      </c>
      <c r="C145" s="117" t="s">
        <v>110</v>
      </c>
      <c r="D145" s="83">
        <v>9819</v>
      </c>
      <c r="E145" s="83">
        <v>9586</v>
      </c>
      <c r="F145" s="83">
        <v>10144</v>
      </c>
      <c r="G145" s="83">
        <v>9435</v>
      </c>
      <c r="H145" s="126">
        <v>9680</v>
      </c>
    </row>
    <row r="146" spans="1:8" ht="18" customHeight="1" x14ac:dyDescent="0.2">
      <c r="B146" s="116" t="s">
        <v>376</v>
      </c>
      <c r="C146" s="117" t="s">
        <v>2</v>
      </c>
      <c r="D146" s="122" t="s">
        <v>38</v>
      </c>
      <c r="E146" s="122" t="s">
        <v>38</v>
      </c>
      <c r="F146" s="122" t="s">
        <v>38</v>
      </c>
      <c r="G146" s="122" t="s">
        <v>38</v>
      </c>
      <c r="H146" s="129">
        <v>45.08</v>
      </c>
    </row>
    <row r="147" spans="1:8" ht="18" customHeight="1" x14ac:dyDescent="0.2">
      <c r="B147" s="116" t="s">
        <v>86</v>
      </c>
      <c r="C147" s="117" t="s">
        <v>110</v>
      </c>
      <c r="D147" s="122" t="s">
        <v>38</v>
      </c>
      <c r="E147" s="122" t="s">
        <v>38</v>
      </c>
      <c r="F147" s="122" t="s">
        <v>38</v>
      </c>
      <c r="G147" s="122">
        <v>209</v>
      </c>
      <c r="H147" s="127">
        <v>162</v>
      </c>
    </row>
    <row r="148" spans="1:8" ht="18" customHeight="1" x14ac:dyDescent="0.2">
      <c r="B148" s="116" t="s">
        <v>377</v>
      </c>
      <c r="C148" s="117" t="s">
        <v>110</v>
      </c>
      <c r="D148" s="122" t="s">
        <v>38</v>
      </c>
      <c r="E148" s="122" t="s">
        <v>38</v>
      </c>
      <c r="F148" s="122" t="s">
        <v>38</v>
      </c>
      <c r="G148" s="122">
        <v>2539</v>
      </c>
      <c r="H148" s="126">
        <v>2266</v>
      </c>
    </row>
    <row r="149" spans="1:8" ht="18" customHeight="1" x14ac:dyDescent="0.2">
      <c r="B149" s="116" t="s">
        <v>378</v>
      </c>
      <c r="C149" s="117" t="s">
        <v>110</v>
      </c>
      <c r="D149" s="122" t="s">
        <v>38</v>
      </c>
      <c r="E149" s="122" t="s">
        <v>38</v>
      </c>
      <c r="F149" s="122" t="s">
        <v>38</v>
      </c>
      <c r="G149" s="122">
        <v>7185</v>
      </c>
      <c r="H149" s="126">
        <v>6930</v>
      </c>
    </row>
    <row r="150" spans="1:8" ht="18" customHeight="1" x14ac:dyDescent="0.2">
      <c r="B150" s="116" t="s">
        <v>379</v>
      </c>
      <c r="C150" s="117" t="s">
        <v>110</v>
      </c>
      <c r="D150" s="122" t="s">
        <v>38</v>
      </c>
      <c r="E150" s="122" t="s">
        <v>38</v>
      </c>
      <c r="F150" s="122" t="s">
        <v>38</v>
      </c>
      <c r="G150" s="122">
        <v>5253</v>
      </c>
      <c r="H150" s="126">
        <v>5958</v>
      </c>
    </row>
    <row r="151" spans="1:8" ht="12.75" x14ac:dyDescent="0.2">
      <c r="B151" s="173" t="s">
        <v>389</v>
      </c>
      <c r="C151" s="173"/>
      <c r="D151" s="173"/>
      <c r="E151" s="173"/>
      <c r="F151" s="173"/>
      <c r="G151" s="173"/>
      <c r="H151" s="173"/>
    </row>
    <row r="152" spans="1:8" ht="18" customHeight="1" x14ac:dyDescent="0.2"/>
    <row r="153" spans="1:8" s="82" customFormat="1" ht="18" customHeight="1" x14ac:dyDescent="0.25">
      <c r="A153" s="2"/>
      <c r="B153" s="5" t="s">
        <v>427</v>
      </c>
      <c r="C153" s="6" t="s">
        <v>125</v>
      </c>
      <c r="D153" s="6">
        <v>2021</v>
      </c>
      <c r="E153" s="6">
        <v>2022</v>
      </c>
      <c r="F153" s="6">
        <v>2023</v>
      </c>
      <c r="G153" s="6">
        <v>2024</v>
      </c>
      <c r="H153" s="6">
        <v>2025</v>
      </c>
    </row>
    <row r="154" spans="1:8" ht="18" customHeight="1" x14ac:dyDescent="0.2">
      <c r="B154" s="124" t="s">
        <v>37</v>
      </c>
      <c r="C154" s="31" t="s">
        <v>2</v>
      </c>
      <c r="D154" s="27">
        <v>19</v>
      </c>
      <c r="E154" s="27">
        <v>27</v>
      </c>
      <c r="F154" s="27">
        <v>21.6</v>
      </c>
      <c r="G154" s="27">
        <v>22.3</v>
      </c>
      <c r="H154" s="27">
        <v>18.5</v>
      </c>
    </row>
    <row r="155" spans="1:8" ht="18" customHeight="1" x14ac:dyDescent="0.2">
      <c r="B155" s="43" t="s">
        <v>374</v>
      </c>
      <c r="C155" s="31" t="s">
        <v>2</v>
      </c>
      <c r="D155" s="122" t="s">
        <v>38</v>
      </c>
      <c r="E155" s="122" t="s">
        <v>38</v>
      </c>
      <c r="F155" s="122" t="s">
        <v>38</v>
      </c>
      <c r="G155" s="27">
        <v>8.8000000000000007</v>
      </c>
      <c r="H155" s="27">
        <v>8.1</v>
      </c>
    </row>
    <row r="156" spans="1:8" ht="18" customHeight="1" x14ac:dyDescent="0.2">
      <c r="B156" s="43" t="s">
        <v>375</v>
      </c>
      <c r="C156" s="31" t="s">
        <v>2</v>
      </c>
      <c r="D156" s="122" t="s">
        <v>38</v>
      </c>
      <c r="E156" s="122" t="s">
        <v>38</v>
      </c>
      <c r="F156" s="122" t="s">
        <v>38</v>
      </c>
      <c r="G156" s="27">
        <v>13.8</v>
      </c>
      <c r="H156" s="27">
        <v>13.1</v>
      </c>
    </row>
    <row r="157" spans="1:8" ht="18" customHeight="1" x14ac:dyDescent="0.2">
      <c r="B157" s="43" t="s">
        <v>376</v>
      </c>
      <c r="C157" s="31" t="s">
        <v>2</v>
      </c>
      <c r="D157" s="122" t="s">
        <v>38</v>
      </c>
      <c r="E157" s="122" t="s">
        <v>38</v>
      </c>
      <c r="F157" s="122" t="s">
        <v>38</v>
      </c>
      <c r="G157" s="27">
        <v>27.7</v>
      </c>
      <c r="H157" s="27">
        <v>21.9</v>
      </c>
    </row>
    <row r="158" spans="1:8" ht="18" customHeight="1" x14ac:dyDescent="0.2">
      <c r="B158" s="43" t="s">
        <v>86</v>
      </c>
      <c r="C158" s="31" t="s">
        <v>2</v>
      </c>
      <c r="D158" s="122" t="s">
        <v>38</v>
      </c>
      <c r="E158" s="122" t="s">
        <v>38</v>
      </c>
      <c r="F158" s="122" t="s">
        <v>38</v>
      </c>
      <c r="G158" s="27">
        <v>41.6</v>
      </c>
      <c r="H158" s="27">
        <v>29</v>
      </c>
    </row>
    <row r="159" spans="1:8" ht="18" customHeight="1" x14ac:dyDescent="0.2">
      <c r="B159" s="43" t="s">
        <v>377</v>
      </c>
      <c r="C159" s="31" t="s">
        <v>2</v>
      </c>
      <c r="D159" s="122" t="s">
        <v>38</v>
      </c>
      <c r="E159" s="122" t="s">
        <v>38</v>
      </c>
      <c r="F159" s="122" t="s">
        <v>38</v>
      </c>
      <c r="G159" s="27">
        <v>12.7</v>
      </c>
      <c r="H159" s="27">
        <v>17.100000000000001</v>
      </c>
    </row>
    <row r="160" spans="1:8" ht="18" customHeight="1" x14ac:dyDescent="0.2">
      <c r="B160" s="43" t="s">
        <v>378</v>
      </c>
      <c r="C160" s="31" t="s">
        <v>2</v>
      </c>
      <c r="D160" s="122" t="s">
        <v>38</v>
      </c>
      <c r="E160" s="122" t="s">
        <v>38</v>
      </c>
      <c r="F160" s="122" t="s">
        <v>38</v>
      </c>
      <c r="G160" s="27">
        <v>16.899999999999999</v>
      </c>
      <c r="H160" s="27">
        <v>13</v>
      </c>
    </row>
    <row r="161" spans="1:8" ht="18" customHeight="1" x14ac:dyDescent="0.2">
      <c r="B161" s="43" t="s">
        <v>379</v>
      </c>
      <c r="C161" s="31" t="s">
        <v>2</v>
      </c>
      <c r="D161" s="122" t="s">
        <v>38</v>
      </c>
      <c r="E161" s="122" t="s">
        <v>38</v>
      </c>
      <c r="F161" s="122" t="s">
        <v>38</v>
      </c>
      <c r="G161" s="27">
        <v>34</v>
      </c>
      <c r="H161" s="27">
        <v>25</v>
      </c>
    </row>
    <row r="162" spans="1:8" ht="12.75" x14ac:dyDescent="0.2">
      <c r="B162" s="173" t="s">
        <v>389</v>
      </c>
      <c r="C162" s="173"/>
      <c r="D162" s="173"/>
      <c r="E162" s="173"/>
      <c r="F162" s="173"/>
      <c r="G162" s="173"/>
      <c r="H162" s="173"/>
    </row>
    <row r="163" spans="1:8" ht="18" customHeight="1" x14ac:dyDescent="0.2"/>
    <row r="164" spans="1:8" s="82" customFormat="1" ht="18" customHeight="1" x14ac:dyDescent="0.25">
      <c r="A164" s="2"/>
      <c r="B164" s="5" t="s">
        <v>428</v>
      </c>
      <c r="C164" s="6" t="s">
        <v>125</v>
      </c>
      <c r="D164" s="6">
        <v>2021</v>
      </c>
      <c r="E164" s="6">
        <v>2022</v>
      </c>
      <c r="F164" s="6">
        <v>2023</v>
      </c>
      <c r="G164" s="6">
        <v>2024</v>
      </c>
      <c r="H164" s="6">
        <v>2025</v>
      </c>
    </row>
    <row r="165" spans="1:8" ht="18" customHeight="1" x14ac:dyDescent="0.2">
      <c r="B165" s="43" t="s">
        <v>37</v>
      </c>
      <c r="C165" s="31" t="s">
        <v>110</v>
      </c>
      <c r="D165" s="122" t="s">
        <v>38</v>
      </c>
      <c r="E165" s="122" t="s">
        <v>38</v>
      </c>
      <c r="F165" s="122" t="s">
        <v>38</v>
      </c>
      <c r="G165" s="27">
        <v>3307</v>
      </c>
      <c r="H165" s="26">
        <v>2915</v>
      </c>
    </row>
    <row r="166" spans="1:8" ht="18" customHeight="1" x14ac:dyDescent="0.2">
      <c r="B166" s="43" t="s">
        <v>37</v>
      </c>
      <c r="C166" s="31" t="s">
        <v>2</v>
      </c>
      <c r="D166" s="122" t="s">
        <v>38</v>
      </c>
      <c r="E166" s="122" t="s">
        <v>38</v>
      </c>
      <c r="F166" s="122" t="s">
        <v>38</v>
      </c>
      <c r="G166" s="27">
        <v>50</v>
      </c>
      <c r="H166" s="27">
        <v>50</v>
      </c>
    </row>
    <row r="167" spans="1:8" ht="18" customHeight="1" x14ac:dyDescent="0.2">
      <c r="B167" s="43" t="s">
        <v>374</v>
      </c>
      <c r="C167" s="31" t="s">
        <v>110</v>
      </c>
      <c r="D167" s="122" t="s">
        <v>38</v>
      </c>
      <c r="E167" s="122" t="s">
        <v>38</v>
      </c>
      <c r="F167" s="122" t="s">
        <v>38</v>
      </c>
      <c r="G167" s="27">
        <v>29</v>
      </c>
      <c r="H167" s="26">
        <v>9</v>
      </c>
    </row>
    <row r="168" spans="1:8" ht="18" customHeight="1" x14ac:dyDescent="0.2">
      <c r="B168" s="43" t="s">
        <v>375</v>
      </c>
      <c r="C168" s="31" t="s">
        <v>110</v>
      </c>
      <c r="D168" s="122" t="s">
        <v>38</v>
      </c>
      <c r="E168" s="122" t="s">
        <v>38</v>
      </c>
      <c r="F168" s="122" t="s">
        <v>38</v>
      </c>
      <c r="G168" s="27">
        <v>532</v>
      </c>
      <c r="H168" s="26">
        <v>405</v>
      </c>
    </row>
    <row r="169" spans="1:8" ht="18" customHeight="1" x14ac:dyDescent="0.2">
      <c r="B169" s="43" t="s">
        <v>376</v>
      </c>
      <c r="C169" s="31" t="s">
        <v>110</v>
      </c>
      <c r="D169" s="122" t="s">
        <v>38</v>
      </c>
      <c r="E169" s="122" t="s">
        <v>38</v>
      </c>
      <c r="F169" s="122" t="s">
        <v>38</v>
      </c>
      <c r="G169" s="27">
        <v>2746</v>
      </c>
      <c r="H169" s="26">
        <v>2501</v>
      </c>
    </row>
    <row r="170" spans="1:8" ht="18" customHeight="1" x14ac:dyDescent="0.2">
      <c r="B170" s="43" t="s">
        <v>86</v>
      </c>
      <c r="C170" s="31" t="s">
        <v>110</v>
      </c>
      <c r="D170" s="122" t="s">
        <v>38</v>
      </c>
      <c r="E170" s="122" t="s">
        <v>38</v>
      </c>
      <c r="F170" s="122" t="s">
        <v>38</v>
      </c>
      <c r="G170" s="27">
        <v>3</v>
      </c>
      <c r="H170" s="26">
        <v>2</v>
      </c>
    </row>
    <row r="171" spans="1:8" ht="18" customHeight="1" x14ac:dyDescent="0.2">
      <c r="B171" s="43" t="s">
        <v>377</v>
      </c>
      <c r="C171" s="31" t="s">
        <v>110</v>
      </c>
      <c r="D171" s="122" t="s">
        <v>38</v>
      </c>
      <c r="E171" s="122" t="s">
        <v>38</v>
      </c>
      <c r="F171" s="122" t="s">
        <v>38</v>
      </c>
      <c r="G171" s="27">
        <v>149</v>
      </c>
      <c r="H171" s="26">
        <v>109</v>
      </c>
    </row>
    <row r="172" spans="1:8" ht="18" customHeight="1" x14ac:dyDescent="0.2">
      <c r="B172" s="43" t="s">
        <v>378</v>
      </c>
      <c r="C172" s="31" t="s">
        <v>110</v>
      </c>
      <c r="D172" s="122" t="s">
        <v>38</v>
      </c>
      <c r="E172" s="122" t="s">
        <v>38</v>
      </c>
      <c r="F172" s="122" t="s">
        <v>38</v>
      </c>
      <c r="G172" s="27">
        <v>858</v>
      </c>
      <c r="H172" s="26">
        <v>610</v>
      </c>
    </row>
    <row r="173" spans="1:8" ht="18" customHeight="1" x14ac:dyDescent="0.2">
      <c r="B173" s="43" t="s">
        <v>379</v>
      </c>
      <c r="C173" s="31" t="s">
        <v>110</v>
      </c>
      <c r="D173" s="122" t="s">
        <v>38</v>
      </c>
      <c r="E173" s="122" t="s">
        <v>38</v>
      </c>
      <c r="F173" s="122" t="s">
        <v>38</v>
      </c>
      <c r="G173" s="27">
        <v>2297</v>
      </c>
      <c r="H173" s="26">
        <v>2194</v>
      </c>
    </row>
    <row r="174" spans="1:8" ht="12.75" x14ac:dyDescent="0.2">
      <c r="B174" s="173" t="s">
        <v>389</v>
      </c>
      <c r="C174" s="173"/>
      <c r="D174" s="173"/>
      <c r="E174" s="173"/>
      <c r="F174" s="173"/>
      <c r="G174" s="173"/>
      <c r="H174" s="173"/>
    </row>
    <row r="175" spans="1:8" ht="18" customHeight="1" x14ac:dyDescent="0.2"/>
    <row r="176" spans="1:8" s="82" customFormat="1" ht="18" customHeight="1" x14ac:dyDescent="0.25">
      <c r="A176" s="2"/>
      <c r="B176" s="5" t="s">
        <v>429</v>
      </c>
      <c r="C176" s="6" t="s">
        <v>125</v>
      </c>
      <c r="D176" s="6">
        <v>2021</v>
      </c>
      <c r="E176" s="6">
        <v>2022</v>
      </c>
      <c r="F176" s="6">
        <v>2023</v>
      </c>
      <c r="G176" s="6">
        <v>2024</v>
      </c>
      <c r="H176" s="6">
        <v>2025</v>
      </c>
    </row>
    <row r="177" spans="1:8" ht="18" customHeight="1" x14ac:dyDescent="0.2">
      <c r="B177" s="43" t="s">
        <v>37</v>
      </c>
      <c r="C177" s="31" t="s">
        <v>2</v>
      </c>
      <c r="D177" s="122" t="s">
        <v>38</v>
      </c>
      <c r="E177" s="122" t="s">
        <v>38</v>
      </c>
      <c r="F177" s="122" t="s">
        <v>38</v>
      </c>
      <c r="G177" s="27">
        <v>49.1</v>
      </c>
      <c r="H177" s="27">
        <v>49</v>
      </c>
    </row>
    <row r="178" spans="1:8" ht="18" customHeight="1" x14ac:dyDescent="0.2">
      <c r="B178" s="43" t="s">
        <v>374</v>
      </c>
      <c r="C178" s="31" t="s">
        <v>2</v>
      </c>
      <c r="D178" s="27">
        <v>78</v>
      </c>
      <c r="E178" s="27">
        <v>76</v>
      </c>
      <c r="F178" s="27">
        <v>75</v>
      </c>
      <c r="G178" s="27">
        <v>74</v>
      </c>
      <c r="H178" s="27">
        <v>74</v>
      </c>
    </row>
    <row r="179" spans="1:8" ht="18" customHeight="1" x14ac:dyDescent="0.2">
      <c r="B179" s="43" t="s">
        <v>414</v>
      </c>
      <c r="C179" s="31" t="s">
        <v>2</v>
      </c>
      <c r="D179" s="27">
        <v>62</v>
      </c>
      <c r="E179" s="27">
        <v>61</v>
      </c>
      <c r="F179" s="27">
        <v>61</v>
      </c>
      <c r="G179" s="27">
        <v>62</v>
      </c>
      <c r="H179" s="27">
        <v>60</v>
      </c>
    </row>
    <row r="180" spans="1:8" ht="18" customHeight="1" x14ac:dyDescent="0.2">
      <c r="B180" s="43" t="s">
        <v>415</v>
      </c>
      <c r="C180" s="31" t="s">
        <v>2</v>
      </c>
      <c r="D180" s="27">
        <v>52</v>
      </c>
      <c r="E180" s="27">
        <v>52</v>
      </c>
      <c r="F180" s="27">
        <v>52</v>
      </c>
      <c r="G180" s="27">
        <v>52</v>
      </c>
      <c r="H180" s="27">
        <v>53</v>
      </c>
    </row>
    <row r="181" spans="1:8" ht="12.75" x14ac:dyDescent="0.2">
      <c r="B181" s="173" t="s">
        <v>389</v>
      </c>
      <c r="C181" s="173"/>
      <c r="D181" s="173"/>
      <c r="E181" s="173"/>
      <c r="F181" s="173"/>
      <c r="G181" s="173"/>
      <c r="H181" s="173"/>
    </row>
    <row r="182" spans="1:8" ht="18" customHeight="1" x14ac:dyDescent="0.2"/>
    <row r="183" spans="1:8" s="82" customFormat="1" ht="18" customHeight="1" x14ac:dyDescent="0.25">
      <c r="A183" s="2"/>
      <c r="B183" s="5" t="s">
        <v>430</v>
      </c>
      <c r="C183" s="6" t="s">
        <v>125</v>
      </c>
      <c r="D183" s="6">
        <v>2021</v>
      </c>
      <c r="E183" s="6">
        <v>2022</v>
      </c>
      <c r="F183" s="6">
        <v>2023</v>
      </c>
      <c r="G183" s="6">
        <v>2024</v>
      </c>
      <c r="H183" s="6">
        <v>2025</v>
      </c>
    </row>
    <row r="184" spans="1:8" ht="18" customHeight="1" x14ac:dyDescent="0.2">
      <c r="B184" s="43" t="s">
        <v>413</v>
      </c>
      <c r="C184" s="31" t="s">
        <v>110</v>
      </c>
      <c r="D184" s="26">
        <v>1986</v>
      </c>
      <c r="E184" s="26">
        <v>4319</v>
      </c>
      <c r="F184" s="26">
        <v>3986</v>
      </c>
      <c r="G184" s="26">
        <v>2826</v>
      </c>
      <c r="H184" s="26">
        <v>2547</v>
      </c>
    </row>
    <row r="185" spans="1:8" ht="18" customHeight="1" x14ac:dyDescent="0.2">
      <c r="B185" s="43" t="s">
        <v>374</v>
      </c>
      <c r="C185" s="31" t="s">
        <v>110</v>
      </c>
      <c r="D185" s="26">
        <v>27</v>
      </c>
      <c r="E185" s="26">
        <v>38</v>
      </c>
      <c r="F185" s="26">
        <v>43</v>
      </c>
      <c r="G185" s="26">
        <v>57</v>
      </c>
      <c r="H185" s="26">
        <v>40</v>
      </c>
    </row>
    <row r="186" spans="1:8" ht="18" customHeight="1" x14ac:dyDescent="0.2">
      <c r="B186" s="43" t="s">
        <v>374</v>
      </c>
      <c r="C186" s="31" t="s">
        <v>2</v>
      </c>
      <c r="D186" s="27">
        <v>62</v>
      </c>
      <c r="E186" s="27">
        <v>57</v>
      </c>
      <c r="F186" s="27">
        <v>67</v>
      </c>
      <c r="G186" s="27">
        <v>69</v>
      </c>
      <c r="H186" s="27">
        <v>67</v>
      </c>
    </row>
    <row r="187" spans="1:8" ht="18" customHeight="1" x14ac:dyDescent="0.2">
      <c r="B187" s="43" t="s">
        <v>414</v>
      </c>
      <c r="C187" s="31" t="s">
        <v>110</v>
      </c>
      <c r="D187" s="26">
        <v>132</v>
      </c>
      <c r="E187" s="26">
        <v>222</v>
      </c>
      <c r="F187" s="26">
        <v>187</v>
      </c>
      <c r="G187" s="26">
        <v>228</v>
      </c>
      <c r="H187" s="26">
        <v>218</v>
      </c>
    </row>
    <row r="188" spans="1:8" ht="18" customHeight="1" x14ac:dyDescent="0.2">
      <c r="B188" s="43" t="s">
        <v>414</v>
      </c>
      <c r="C188" s="31" t="s">
        <v>2</v>
      </c>
      <c r="D188" s="27">
        <v>58</v>
      </c>
      <c r="E188" s="27">
        <v>56</v>
      </c>
      <c r="F188" s="27">
        <v>60</v>
      </c>
      <c r="G188" s="27">
        <v>56</v>
      </c>
      <c r="H188" s="27">
        <v>55</v>
      </c>
    </row>
    <row r="189" spans="1:8" ht="18" customHeight="1" x14ac:dyDescent="0.2">
      <c r="B189" s="43" t="s">
        <v>415</v>
      </c>
      <c r="C189" s="31" t="s">
        <v>110</v>
      </c>
      <c r="D189" s="26">
        <v>212</v>
      </c>
      <c r="E189" s="26">
        <v>524</v>
      </c>
      <c r="F189" s="26">
        <v>479</v>
      </c>
      <c r="G189" s="26">
        <v>364</v>
      </c>
      <c r="H189" s="26">
        <v>377</v>
      </c>
    </row>
    <row r="190" spans="1:8" ht="18" customHeight="1" x14ac:dyDescent="0.2">
      <c r="B190" s="43" t="s">
        <v>415</v>
      </c>
      <c r="C190" s="31" t="s">
        <v>2</v>
      </c>
      <c r="D190" s="27">
        <v>48</v>
      </c>
      <c r="E190" s="27">
        <v>52</v>
      </c>
      <c r="F190" s="27">
        <v>53</v>
      </c>
      <c r="G190" s="27">
        <v>48</v>
      </c>
      <c r="H190" s="27">
        <v>50</v>
      </c>
    </row>
    <row r="191" spans="1:8" ht="18" customHeight="1" x14ac:dyDescent="0.2">
      <c r="B191" s="43" t="s">
        <v>376</v>
      </c>
      <c r="C191" s="31" t="s">
        <v>110</v>
      </c>
      <c r="D191" s="26" t="s">
        <v>38</v>
      </c>
      <c r="E191" s="26" t="s">
        <v>38</v>
      </c>
      <c r="F191" s="26" t="s">
        <v>38</v>
      </c>
      <c r="G191" s="26">
        <v>2177</v>
      </c>
      <c r="H191" s="26">
        <v>1912</v>
      </c>
    </row>
    <row r="192" spans="1:8" ht="18" customHeight="1" x14ac:dyDescent="0.2">
      <c r="B192" s="43" t="s">
        <v>376</v>
      </c>
      <c r="C192" s="31" t="s">
        <v>2</v>
      </c>
      <c r="D192" s="26" t="s">
        <v>38</v>
      </c>
      <c r="E192" s="26" t="s">
        <v>38</v>
      </c>
      <c r="F192" s="26" t="s">
        <v>38</v>
      </c>
      <c r="G192" s="27">
        <f>(G191*100)/4635</f>
        <v>46.968716289104641</v>
      </c>
      <c r="H192" s="27">
        <f>(H191*100)/3909</f>
        <v>48.912765413149145</v>
      </c>
    </row>
    <row r="193" spans="1:8" ht="12.75" x14ac:dyDescent="0.2">
      <c r="B193" s="173" t="s">
        <v>389</v>
      </c>
      <c r="C193" s="173"/>
      <c r="D193" s="173"/>
      <c r="E193" s="173"/>
      <c r="F193" s="173"/>
      <c r="G193" s="173"/>
      <c r="H193" s="173"/>
    </row>
    <row r="194" spans="1:8" ht="18" customHeight="1" x14ac:dyDescent="0.2">
      <c r="B194" s="94"/>
      <c r="C194" s="4"/>
      <c r="D194" s="4"/>
      <c r="E194" s="4"/>
      <c r="F194" s="21"/>
    </row>
    <row r="195" spans="1:8" s="82" customFormat="1" ht="18" customHeight="1" x14ac:dyDescent="0.25">
      <c r="A195" s="2"/>
      <c r="B195" s="22" t="s">
        <v>431</v>
      </c>
      <c r="C195" s="6" t="s">
        <v>125</v>
      </c>
      <c r="D195" s="6">
        <v>2021</v>
      </c>
      <c r="E195" s="6">
        <v>2022</v>
      </c>
      <c r="F195" s="6">
        <v>2023</v>
      </c>
      <c r="G195" s="6">
        <v>2024</v>
      </c>
      <c r="H195" s="6">
        <v>2025</v>
      </c>
    </row>
    <row r="196" spans="1:8" ht="18" customHeight="1" x14ac:dyDescent="0.2">
      <c r="B196" s="43" t="s">
        <v>37</v>
      </c>
      <c r="C196" s="31" t="s">
        <v>110</v>
      </c>
      <c r="D196" s="27" t="s">
        <v>38</v>
      </c>
      <c r="E196" s="27" t="s">
        <v>38</v>
      </c>
      <c r="F196" s="27" t="s">
        <v>38</v>
      </c>
      <c r="G196" s="26">
        <v>37</v>
      </c>
      <c r="H196" s="26">
        <v>36</v>
      </c>
    </row>
    <row r="197" spans="1:8" ht="18" customHeight="1" x14ac:dyDescent="0.2">
      <c r="B197" s="43" t="s">
        <v>374</v>
      </c>
      <c r="C197" s="31" t="s">
        <v>110</v>
      </c>
      <c r="D197" s="27" t="s">
        <v>5</v>
      </c>
      <c r="E197" s="26">
        <v>40</v>
      </c>
      <c r="F197" s="26">
        <v>31</v>
      </c>
      <c r="G197" s="26">
        <v>23</v>
      </c>
      <c r="H197" s="26">
        <v>39</v>
      </c>
    </row>
    <row r="198" spans="1:8" ht="18" customHeight="1" x14ac:dyDescent="0.2">
      <c r="B198" s="43" t="s">
        <v>375</v>
      </c>
      <c r="C198" s="31" t="s">
        <v>110</v>
      </c>
      <c r="D198" s="27" t="s">
        <v>5</v>
      </c>
      <c r="E198" s="26">
        <v>45</v>
      </c>
      <c r="F198" s="26">
        <v>41</v>
      </c>
      <c r="G198" s="26">
        <v>35</v>
      </c>
      <c r="H198" s="26">
        <v>40</v>
      </c>
    </row>
    <row r="199" spans="1:8" ht="18" customHeight="1" x14ac:dyDescent="0.2">
      <c r="B199" s="43" t="s">
        <v>376</v>
      </c>
      <c r="C199" s="31" t="s">
        <v>110</v>
      </c>
      <c r="D199" s="27" t="s">
        <v>5</v>
      </c>
      <c r="E199" s="25">
        <v>39</v>
      </c>
      <c r="F199" s="25">
        <v>36</v>
      </c>
      <c r="G199" s="26">
        <v>38</v>
      </c>
      <c r="H199" s="26">
        <v>33</v>
      </c>
    </row>
    <row r="200" spans="1:8" ht="18" customHeight="1" x14ac:dyDescent="0.2">
      <c r="B200" s="43" t="s">
        <v>86</v>
      </c>
      <c r="C200" s="31" t="s">
        <v>110</v>
      </c>
      <c r="D200" s="27" t="s">
        <v>38</v>
      </c>
      <c r="E200" s="27" t="s">
        <v>38</v>
      </c>
      <c r="F200" s="27" t="s">
        <v>38</v>
      </c>
      <c r="G200" s="27">
        <v>26</v>
      </c>
      <c r="H200" s="45">
        <v>23</v>
      </c>
    </row>
    <row r="201" spans="1:8" ht="18" customHeight="1" x14ac:dyDescent="0.2">
      <c r="B201" s="43" t="s">
        <v>377</v>
      </c>
      <c r="C201" s="31" t="s">
        <v>110</v>
      </c>
      <c r="D201" s="27" t="s">
        <v>38</v>
      </c>
      <c r="E201" s="27" t="s">
        <v>38</v>
      </c>
      <c r="F201" s="27" t="s">
        <v>38</v>
      </c>
      <c r="G201" s="27">
        <v>33</v>
      </c>
      <c r="H201" s="45">
        <v>33</v>
      </c>
    </row>
    <row r="202" spans="1:8" ht="18" customHeight="1" x14ac:dyDescent="0.2">
      <c r="B202" s="43" t="s">
        <v>378</v>
      </c>
      <c r="C202" s="31" t="s">
        <v>110</v>
      </c>
      <c r="D202" s="27" t="s">
        <v>38</v>
      </c>
      <c r="E202" s="27" t="s">
        <v>38</v>
      </c>
      <c r="F202" s="27" t="s">
        <v>38</v>
      </c>
      <c r="G202" s="27">
        <v>38</v>
      </c>
      <c r="H202" s="45">
        <v>37</v>
      </c>
    </row>
    <row r="203" spans="1:8" ht="18" customHeight="1" x14ac:dyDescent="0.2">
      <c r="B203" s="43" t="s">
        <v>379</v>
      </c>
      <c r="C203" s="31" t="s">
        <v>110</v>
      </c>
      <c r="D203" s="27" t="s">
        <v>38</v>
      </c>
      <c r="E203" s="27" t="s">
        <v>38</v>
      </c>
      <c r="F203" s="27" t="s">
        <v>38</v>
      </c>
      <c r="G203" s="27">
        <v>38</v>
      </c>
      <c r="H203" s="45">
        <v>36</v>
      </c>
    </row>
    <row r="204" spans="1:8" ht="12.75" x14ac:dyDescent="0.2">
      <c r="B204" s="173" t="s">
        <v>389</v>
      </c>
      <c r="C204" s="173"/>
      <c r="D204" s="173"/>
      <c r="E204" s="173"/>
      <c r="F204" s="173"/>
      <c r="G204" s="173"/>
      <c r="H204" s="173"/>
    </row>
    <row r="205" spans="1:8" ht="18" customHeight="1" x14ac:dyDescent="0.2">
      <c r="B205" s="94"/>
      <c r="C205" s="4"/>
      <c r="D205" s="4"/>
      <c r="E205" s="4"/>
      <c r="F205" s="21"/>
    </row>
    <row r="206" spans="1:8" s="82" customFormat="1" ht="18" customHeight="1" x14ac:dyDescent="0.25">
      <c r="A206" s="2"/>
      <c r="B206" s="22" t="s">
        <v>432</v>
      </c>
      <c r="C206" s="6" t="s">
        <v>125</v>
      </c>
      <c r="D206" s="6">
        <v>2021</v>
      </c>
      <c r="E206" s="6">
        <v>2022</v>
      </c>
      <c r="F206" s="6">
        <v>2023</v>
      </c>
      <c r="G206" s="6">
        <v>2024</v>
      </c>
      <c r="H206" s="6">
        <v>2025</v>
      </c>
    </row>
    <row r="207" spans="1:8" ht="18" customHeight="1" x14ac:dyDescent="0.2">
      <c r="B207" s="10" t="s">
        <v>422</v>
      </c>
      <c r="C207" s="11" t="s">
        <v>2</v>
      </c>
      <c r="D207" s="16" t="s">
        <v>5</v>
      </c>
      <c r="E207" s="16">
        <v>86</v>
      </c>
      <c r="F207" s="16">
        <v>99.8</v>
      </c>
      <c r="G207" s="27">
        <v>99.8</v>
      </c>
      <c r="H207" s="27">
        <v>99.8</v>
      </c>
    </row>
    <row r="208" spans="1:8" ht="18" customHeight="1" x14ac:dyDescent="0.2">
      <c r="B208" s="10" t="s">
        <v>423</v>
      </c>
      <c r="C208" s="11" t="s">
        <v>2</v>
      </c>
      <c r="D208" s="16" t="s">
        <v>5</v>
      </c>
      <c r="E208" s="16">
        <v>98</v>
      </c>
      <c r="F208" s="16">
        <v>99.9</v>
      </c>
      <c r="G208" s="27">
        <v>99.3</v>
      </c>
      <c r="H208" s="27">
        <v>99.5</v>
      </c>
    </row>
    <row r="209" spans="1:8" ht="18" customHeight="1" x14ac:dyDescent="0.2">
      <c r="B209" s="10" t="s">
        <v>424</v>
      </c>
      <c r="C209" s="11" t="s">
        <v>2</v>
      </c>
      <c r="D209" s="16" t="s">
        <v>5</v>
      </c>
      <c r="E209" s="17">
        <v>73</v>
      </c>
      <c r="F209" s="17">
        <v>76</v>
      </c>
      <c r="G209" s="27">
        <v>77</v>
      </c>
      <c r="H209" s="27">
        <v>77.900000000000006</v>
      </c>
    </row>
    <row r="210" spans="1:8" ht="12.75" x14ac:dyDescent="0.2">
      <c r="B210" s="173" t="s">
        <v>389</v>
      </c>
      <c r="C210" s="173"/>
      <c r="D210" s="173"/>
      <c r="E210" s="173"/>
      <c r="F210" s="173"/>
      <c r="G210" s="173"/>
      <c r="H210" s="173"/>
    </row>
    <row r="211" spans="1:8" ht="18" customHeight="1" x14ac:dyDescent="0.2"/>
    <row r="212" spans="1:8" s="82" customFormat="1" ht="18" customHeight="1" x14ac:dyDescent="0.25">
      <c r="A212" s="2"/>
      <c r="B212" s="22" t="s">
        <v>433</v>
      </c>
      <c r="C212" s="6" t="s">
        <v>125</v>
      </c>
      <c r="D212" s="6">
        <v>2021</v>
      </c>
      <c r="E212" s="6">
        <v>2022</v>
      </c>
      <c r="F212" s="6">
        <v>2023</v>
      </c>
      <c r="G212" s="6">
        <v>2024</v>
      </c>
      <c r="H212" s="6">
        <v>2025</v>
      </c>
    </row>
    <row r="213" spans="1:8" ht="18" customHeight="1" x14ac:dyDescent="0.2">
      <c r="B213" s="10" t="s">
        <v>422</v>
      </c>
      <c r="C213" s="11" t="s">
        <v>39</v>
      </c>
      <c r="D213" s="16" t="s">
        <v>5</v>
      </c>
      <c r="E213" s="9">
        <v>149824</v>
      </c>
      <c r="F213" s="9">
        <v>189280</v>
      </c>
      <c r="G213" s="26">
        <v>199438</v>
      </c>
      <c r="H213" s="26">
        <v>170952</v>
      </c>
    </row>
    <row r="214" spans="1:8" ht="18" customHeight="1" x14ac:dyDescent="0.2">
      <c r="B214" s="10" t="s">
        <v>423</v>
      </c>
      <c r="C214" s="11" t="s">
        <v>39</v>
      </c>
      <c r="D214" s="16" t="s">
        <v>5</v>
      </c>
      <c r="E214" s="9">
        <v>38715</v>
      </c>
      <c r="F214" s="9">
        <v>41185</v>
      </c>
      <c r="G214" s="26">
        <v>44562</v>
      </c>
      <c r="H214" s="26">
        <v>46843</v>
      </c>
    </row>
    <row r="215" spans="1:8" ht="18" customHeight="1" x14ac:dyDescent="0.2">
      <c r="B215" s="10" t="s">
        <v>424</v>
      </c>
      <c r="C215" s="11" t="s">
        <v>39</v>
      </c>
      <c r="D215" s="16" t="s">
        <v>5</v>
      </c>
      <c r="E215" s="12">
        <v>14191</v>
      </c>
      <c r="F215" s="12">
        <v>15537</v>
      </c>
      <c r="G215" s="26">
        <v>16574</v>
      </c>
      <c r="H215" s="26">
        <v>17844</v>
      </c>
    </row>
    <row r="216" spans="1:8" ht="12.75" x14ac:dyDescent="0.2">
      <c r="B216" s="173" t="s">
        <v>389</v>
      </c>
      <c r="C216" s="173"/>
      <c r="D216" s="173"/>
      <c r="E216" s="173"/>
      <c r="F216" s="173"/>
      <c r="G216" s="173"/>
      <c r="H216" s="173"/>
    </row>
    <row r="217" spans="1:8" ht="18" customHeight="1" x14ac:dyDescent="0.2"/>
    <row r="218" spans="1:8" s="82" customFormat="1" ht="18" customHeight="1" x14ac:dyDescent="0.25">
      <c r="A218" s="2"/>
      <c r="B218" s="22" t="s">
        <v>434</v>
      </c>
      <c r="C218" s="6" t="s">
        <v>125</v>
      </c>
      <c r="D218" s="6">
        <v>2021</v>
      </c>
      <c r="E218" s="6">
        <v>2022</v>
      </c>
      <c r="F218" s="6">
        <v>2023</v>
      </c>
      <c r="G218" s="6">
        <v>2024</v>
      </c>
      <c r="H218" s="6">
        <v>2025</v>
      </c>
    </row>
    <row r="219" spans="1:8" ht="18" customHeight="1" x14ac:dyDescent="0.2">
      <c r="B219" s="10" t="s">
        <v>435</v>
      </c>
      <c r="C219" s="11" t="s">
        <v>40</v>
      </c>
      <c r="D219" s="16" t="s">
        <v>5</v>
      </c>
      <c r="E219" s="77">
        <v>1.1020000000000001</v>
      </c>
      <c r="F219" s="77">
        <v>1.3080000000000001</v>
      </c>
      <c r="G219" s="38">
        <v>1.32</v>
      </c>
      <c r="H219" s="38">
        <f>H213/H130</f>
        <v>1.1331004633097148</v>
      </c>
    </row>
    <row r="220" spans="1:8" ht="18" customHeight="1" x14ac:dyDescent="0.2">
      <c r="B220" s="10" t="s">
        <v>436</v>
      </c>
      <c r="C220" s="11" t="s">
        <v>40</v>
      </c>
      <c r="D220" s="16" t="s">
        <v>5</v>
      </c>
      <c r="E220" s="77">
        <v>1.091</v>
      </c>
      <c r="F220" s="77">
        <v>1.0840000000000001</v>
      </c>
      <c r="G220" s="38">
        <v>1.1100000000000001</v>
      </c>
      <c r="H220" s="38">
        <f>H214/H131</f>
        <v>1.0955632995766775</v>
      </c>
    </row>
    <row r="221" spans="1:8" ht="18" customHeight="1" x14ac:dyDescent="0.2">
      <c r="B221" s="10" t="s">
        <v>437</v>
      </c>
      <c r="C221" s="11" t="s">
        <v>40</v>
      </c>
      <c r="D221" s="16" t="s">
        <v>5</v>
      </c>
      <c r="E221" s="76">
        <v>0.98099999999999998</v>
      </c>
      <c r="F221" s="76">
        <v>0.99099999999999999</v>
      </c>
      <c r="G221" s="38">
        <v>0.99</v>
      </c>
      <c r="H221" s="38">
        <f>H215/H132</f>
        <v>1.0029226618705036</v>
      </c>
    </row>
    <row r="222" spans="1:8" ht="12.75" x14ac:dyDescent="0.2">
      <c r="B222" s="173" t="s">
        <v>389</v>
      </c>
      <c r="C222" s="173"/>
      <c r="D222" s="173"/>
      <c r="E222" s="173"/>
      <c r="F222" s="173"/>
      <c r="G222" s="173"/>
      <c r="H222" s="173"/>
    </row>
    <row r="223" spans="1:8" ht="18" customHeight="1" x14ac:dyDescent="0.2"/>
    <row r="224" spans="1:8" s="82" customFormat="1" ht="18" customHeight="1" x14ac:dyDescent="0.25">
      <c r="A224" s="2"/>
      <c r="B224" s="5" t="s">
        <v>438</v>
      </c>
      <c r="C224" s="6" t="s">
        <v>125</v>
      </c>
      <c r="D224" s="6">
        <v>2021</v>
      </c>
      <c r="E224" s="6">
        <v>2022</v>
      </c>
      <c r="F224" s="6">
        <v>2023</v>
      </c>
      <c r="G224" s="6">
        <v>2024</v>
      </c>
      <c r="H224" s="6">
        <v>2025</v>
      </c>
    </row>
    <row r="225" spans="1:8" ht="18" customHeight="1" x14ac:dyDescent="0.2">
      <c r="B225" s="10" t="s">
        <v>439</v>
      </c>
      <c r="C225" s="11" t="s">
        <v>110</v>
      </c>
      <c r="D225" s="12">
        <v>8325</v>
      </c>
      <c r="E225" s="12">
        <v>8346</v>
      </c>
      <c r="F225" s="12">
        <v>9872</v>
      </c>
      <c r="G225" s="26">
        <v>9072</v>
      </c>
      <c r="H225" s="26">
        <v>9206</v>
      </c>
    </row>
    <row r="226" spans="1:8" ht="18" customHeight="1" x14ac:dyDescent="0.2">
      <c r="B226" s="10" t="s">
        <v>439</v>
      </c>
      <c r="C226" s="11" t="s">
        <v>2</v>
      </c>
      <c r="D226" s="17">
        <v>32.299999999999997</v>
      </c>
      <c r="E226" s="17">
        <v>31.5</v>
      </c>
      <c r="F226" s="17">
        <v>30.5</v>
      </c>
      <c r="G226" s="27">
        <v>29.35</v>
      </c>
      <c r="H226" s="27">
        <v>29.3</v>
      </c>
    </row>
    <row r="227" spans="1:8" ht="12.75" x14ac:dyDescent="0.2">
      <c r="B227" s="173" t="s">
        <v>389</v>
      </c>
      <c r="C227" s="173"/>
      <c r="D227" s="173"/>
      <c r="E227" s="173"/>
      <c r="F227" s="173"/>
      <c r="G227" s="173"/>
      <c r="H227" s="173"/>
    </row>
    <row r="228" spans="1:8" ht="18" customHeight="1" x14ac:dyDescent="0.2">
      <c r="C228" s="4"/>
      <c r="D228" s="4"/>
      <c r="E228" s="4"/>
      <c r="F228" s="21"/>
    </row>
    <row r="229" spans="1:8" s="82" customFormat="1" ht="18" customHeight="1" x14ac:dyDescent="0.25">
      <c r="A229" s="2"/>
      <c r="B229" s="5" t="s">
        <v>440</v>
      </c>
      <c r="C229" s="6" t="s">
        <v>125</v>
      </c>
      <c r="D229" s="6">
        <v>2021</v>
      </c>
      <c r="E229" s="6">
        <v>2022</v>
      </c>
      <c r="F229" s="6">
        <v>2023</v>
      </c>
      <c r="G229" s="6">
        <v>2024</v>
      </c>
      <c r="H229" s="6">
        <v>2025</v>
      </c>
    </row>
    <row r="230" spans="1:8" ht="18" customHeight="1" x14ac:dyDescent="0.2">
      <c r="B230" s="10" t="s">
        <v>37</v>
      </c>
      <c r="C230" s="11" t="s">
        <v>2</v>
      </c>
      <c r="D230" s="17">
        <v>0.85</v>
      </c>
      <c r="E230" s="17">
        <v>0.98</v>
      </c>
      <c r="F230" s="17">
        <v>0.81</v>
      </c>
      <c r="G230" s="27">
        <v>1.3</v>
      </c>
      <c r="H230" s="27">
        <v>1.65</v>
      </c>
    </row>
    <row r="231" spans="1:8" ht="12.75" x14ac:dyDescent="0.2">
      <c r="B231" s="173" t="s">
        <v>389</v>
      </c>
      <c r="C231" s="173"/>
      <c r="D231" s="173"/>
      <c r="E231" s="173"/>
      <c r="F231" s="173"/>
      <c r="G231" s="173"/>
      <c r="H231" s="173"/>
    </row>
    <row r="232" spans="1:8" ht="18" customHeight="1" x14ac:dyDescent="0.2">
      <c r="B232" s="94"/>
      <c r="C232" s="4"/>
      <c r="D232" s="4"/>
      <c r="E232" s="4"/>
      <c r="F232" s="21"/>
    </row>
    <row r="233" spans="1:8" s="82" customFormat="1" ht="18" customHeight="1" x14ac:dyDescent="0.25">
      <c r="A233" s="2"/>
      <c r="B233" s="5" t="s">
        <v>441</v>
      </c>
      <c r="C233" s="6" t="s">
        <v>125</v>
      </c>
      <c r="D233" s="6">
        <v>2021</v>
      </c>
      <c r="E233" s="6">
        <v>2022</v>
      </c>
      <c r="F233" s="6">
        <v>2023</v>
      </c>
      <c r="G233" s="6">
        <v>2024</v>
      </c>
      <c r="H233" s="6">
        <v>2025</v>
      </c>
    </row>
    <row r="234" spans="1:8" ht="18" customHeight="1" x14ac:dyDescent="0.2">
      <c r="B234" s="10" t="s">
        <v>422</v>
      </c>
      <c r="C234" s="11" t="s">
        <v>2</v>
      </c>
      <c r="D234" s="17">
        <v>-7.3</v>
      </c>
      <c r="E234" s="17">
        <v>-9.3000000000000007</v>
      </c>
      <c r="F234" s="17">
        <v>-7.8</v>
      </c>
      <c r="G234" s="27">
        <v>-10.1</v>
      </c>
      <c r="H234" s="188" t="s">
        <v>599</v>
      </c>
    </row>
    <row r="235" spans="1:8" ht="18" customHeight="1" x14ac:dyDescent="0.2">
      <c r="B235" s="10" t="s">
        <v>442</v>
      </c>
      <c r="C235" s="11" t="s">
        <v>2</v>
      </c>
      <c r="D235" s="16">
        <v>-3.9</v>
      </c>
      <c r="E235" s="16">
        <v>-4</v>
      </c>
      <c r="F235" s="16">
        <v>-3.3</v>
      </c>
      <c r="G235" s="27">
        <v>-3.2</v>
      </c>
      <c r="H235" s="27">
        <v>-4</v>
      </c>
    </row>
    <row r="236" spans="1:8" ht="18" customHeight="1" x14ac:dyDescent="0.2">
      <c r="B236" s="10" t="s">
        <v>443</v>
      </c>
      <c r="C236" s="11" t="s">
        <v>2</v>
      </c>
      <c r="D236" s="16">
        <v>-3.1</v>
      </c>
      <c r="E236" s="16">
        <v>-2.5</v>
      </c>
      <c r="F236" s="16">
        <v>-2.2000000000000002</v>
      </c>
      <c r="G236" s="27">
        <v>-4.4000000000000004</v>
      </c>
      <c r="H236" s="27">
        <v>-4.5999999999999996</v>
      </c>
    </row>
    <row r="237" spans="1:8" ht="12.75" x14ac:dyDescent="0.2">
      <c r="B237" s="173" t="s">
        <v>389</v>
      </c>
      <c r="C237" s="173"/>
      <c r="D237" s="173"/>
      <c r="E237" s="173"/>
      <c r="F237" s="173"/>
      <c r="G237" s="173"/>
      <c r="H237" s="173"/>
    </row>
    <row r="238" spans="1:8" ht="18" customHeight="1" x14ac:dyDescent="0.2">
      <c r="B238" s="94"/>
      <c r="C238" s="4"/>
      <c r="D238" s="4"/>
      <c r="E238" s="4"/>
      <c r="F238" s="21"/>
    </row>
    <row r="239" spans="1:8" s="82" customFormat="1" ht="18" customHeight="1" x14ac:dyDescent="0.25">
      <c r="A239" s="2"/>
      <c r="B239" s="79" t="s">
        <v>444</v>
      </c>
      <c r="C239" s="80" t="s">
        <v>125</v>
      </c>
      <c r="D239" s="80">
        <v>2021</v>
      </c>
      <c r="E239" s="80">
        <v>2022</v>
      </c>
      <c r="F239" s="80">
        <v>2023</v>
      </c>
      <c r="G239" s="80">
        <v>2024</v>
      </c>
      <c r="H239" s="80">
        <v>2025</v>
      </c>
    </row>
    <row r="240" spans="1:8" ht="18" customHeight="1" x14ac:dyDescent="0.2">
      <c r="B240" s="116" t="s">
        <v>445</v>
      </c>
      <c r="C240" s="117" t="s">
        <v>40</v>
      </c>
      <c r="D240" s="122" t="s">
        <v>5</v>
      </c>
      <c r="E240" s="122" t="s">
        <v>5</v>
      </c>
      <c r="F240" s="122" t="s">
        <v>5</v>
      </c>
      <c r="G240" s="122" t="s">
        <v>5</v>
      </c>
      <c r="H240" s="125">
        <v>1.9059597523219813</v>
      </c>
    </row>
    <row r="241" spans="1:8" ht="18" customHeight="1" x14ac:dyDescent="0.2">
      <c r="B241" s="116" t="s">
        <v>446</v>
      </c>
      <c r="C241" s="117" t="s">
        <v>40</v>
      </c>
      <c r="D241" s="122" t="s">
        <v>5</v>
      </c>
      <c r="E241" s="122" t="s">
        <v>5</v>
      </c>
      <c r="F241" s="122" t="s">
        <v>5</v>
      </c>
      <c r="G241" s="122" t="s">
        <v>5</v>
      </c>
      <c r="H241" s="125">
        <v>1.0526192089687292</v>
      </c>
    </row>
    <row r="242" spans="1:8" ht="12.75" x14ac:dyDescent="0.2">
      <c r="B242" s="173" t="s">
        <v>389</v>
      </c>
      <c r="C242" s="173"/>
      <c r="D242" s="173"/>
      <c r="E242" s="173"/>
      <c r="F242" s="173"/>
      <c r="G242" s="173"/>
      <c r="H242" s="173"/>
    </row>
    <row r="243" spans="1:8" ht="18" customHeight="1" x14ac:dyDescent="0.2"/>
    <row r="244" spans="1:8" s="82" customFormat="1" ht="18" customHeight="1" x14ac:dyDescent="0.25">
      <c r="A244" s="2"/>
      <c r="B244" s="5" t="s">
        <v>447</v>
      </c>
      <c r="C244" s="6" t="s">
        <v>125</v>
      </c>
      <c r="D244" s="6">
        <v>2021</v>
      </c>
      <c r="E244" s="6">
        <v>2022</v>
      </c>
      <c r="F244" s="6">
        <v>2023</v>
      </c>
      <c r="G244" s="6">
        <v>2024</v>
      </c>
      <c r="H244" s="6">
        <v>2025</v>
      </c>
    </row>
    <row r="245" spans="1:8" ht="18" customHeight="1" x14ac:dyDescent="0.2">
      <c r="B245" s="43" t="s">
        <v>37</v>
      </c>
      <c r="C245" s="31" t="s">
        <v>109</v>
      </c>
      <c r="D245" s="26" t="s">
        <v>5</v>
      </c>
      <c r="E245" s="26" t="s">
        <v>5</v>
      </c>
      <c r="F245" s="26" t="s">
        <v>5</v>
      </c>
      <c r="G245" s="26">
        <v>216</v>
      </c>
      <c r="H245" s="26">
        <v>235</v>
      </c>
    </row>
    <row r="246" spans="1:8" ht="12.75" x14ac:dyDescent="0.2">
      <c r="B246" s="173" t="s">
        <v>389</v>
      </c>
      <c r="C246" s="173"/>
      <c r="D246" s="173"/>
      <c r="E246" s="173"/>
      <c r="F246" s="173"/>
      <c r="G246" s="173"/>
      <c r="H246" s="173"/>
    </row>
  </sheetData>
  <mergeCells count="25">
    <mergeCell ref="B151:H151"/>
    <mergeCell ref="B25:H25"/>
    <mergeCell ref="B43:H43"/>
    <mergeCell ref="B61:H61"/>
    <mergeCell ref="B72:H72"/>
    <mergeCell ref="B84:H84"/>
    <mergeCell ref="B91:H91"/>
    <mergeCell ref="B103:H103"/>
    <mergeCell ref="B110:H110"/>
    <mergeCell ref="B121:H121"/>
    <mergeCell ref="B127:H127"/>
    <mergeCell ref="B133:H133"/>
    <mergeCell ref="B162:H162"/>
    <mergeCell ref="B174:H174"/>
    <mergeCell ref="B181:H181"/>
    <mergeCell ref="B193:H193"/>
    <mergeCell ref="B204:H204"/>
    <mergeCell ref="B246:H246"/>
    <mergeCell ref="B222:H222"/>
    <mergeCell ref="B227:H227"/>
    <mergeCell ref="B210:H210"/>
    <mergeCell ref="B231:H231"/>
    <mergeCell ref="B237:H237"/>
    <mergeCell ref="B242:H242"/>
    <mergeCell ref="B216:H216"/>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E2B65-A522-4255-A9B0-45AB08589044}">
  <dimension ref="A1:J108"/>
  <sheetViews>
    <sheetView zoomScale="85" zoomScaleNormal="85" workbookViewId="0">
      <selection activeCell="B8" sqref="B8"/>
    </sheetView>
  </sheetViews>
  <sheetFormatPr baseColWidth="10" defaultColWidth="11.42578125" defaultRowHeight="12.75" x14ac:dyDescent="0.2"/>
  <cols>
    <col min="1" max="1" width="5.5703125" style="2" customWidth="1"/>
    <col min="2" max="2" width="85.5703125" style="2" customWidth="1"/>
    <col min="3" max="8" width="11.5703125" style="2" customWidth="1"/>
    <col min="9" max="16384" width="11.42578125" style="2"/>
  </cols>
  <sheetData>
    <row r="1" spans="1:8" ht="19.7" customHeight="1" x14ac:dyDescent="0.25">
      <c r="A1" s="13" t="s">
        <v>0</v>
      </c>
      <c r="B1" s="1"/>
    </row>
    <row r="2" spans="1:8" ht="19.7" customHeight="1" x14ac:dyDescent="0.2">
      <c r="A2" s="39" t="s">
        <v>448</v>
      </c>
      <c r="B2" s="3"/>
    </row>
    <row r="3" spans="1:8" ht="18" customHeight="1" x14ac:dyDescent="0.2"/>
    <row r="4" spans="1:8" ht="18" customHeight="1" x14ac:dyDescent="0.25">
      <c r="A4" s="82"/>
      <c r="B4" s="5" t="s">
        <v>449</v>
      </c>
      <c r="C4" s="6" t="s">
        <v>125</v>
      </c>
      <c r="D4" s="6">
        <v>2021</v>
      </c>
      <c r="E4" s="6">
        <v>2022</v>
      </c>
      <c r="F4" s="6">
        <v>2023</v>
      </c>
      <c r="G4" s="6">
        <v>2024</v>
      </c>
      <c r="H4" s="6">
        <v>2025</v>
      </c>
    </row>
    <row r="5" spans="1:8" ht="24" x14ac:dyDescent="0.2">
      <c r="B5" s="10" t="s">
        <v>54</v>
      </c>
      <c r="C5" s="32" t="s">
        <v>450</v>
      </c>
      <c r="D5" s="9">
        <v>1293818</v>
      </c>
      <c r="E5" s="9">
        <v>1575927</v>
      </c>
      <c r="F5" s="9">
        <v>1547216</v>
      </c>
      <c r="G5" s="9">
        <v>1198908</v>
      </c>
      <c r="H5" s="9">
        <v>1098957</v>
      </c>
    </row>
    <row r="6" spans="1:8" ht="24" x14ac:dyDescent="0.2">
      <c r="B6" s="10" t="s">
        <v>55</v>
      </c>
      <c r="C6" s="32" t="s">
        <v>450</v>
      </c>
      <c r="D6" s="9">
        <v>136901</v>
      </c>
      <c r="E6" s="9">
        <v>102413</v>
      </c>
      <c r="F6" s="9">
        <v>86539</v>
      </c>
      <c r="G6" s="9">
        <v>80235</v>
      </c>
      <c r="H6" s="9">
        <v>80205</v>
      </c>
    </row>
    <row r="7" spans="1:8" ht="24" x14ac:dyDescent="0.2">
      <c r="B7" s="10" t="s">
        <v>56</v>
      </c>
      <c r="C7" s="32" t="s">
        <v>450</v>
      </c>
      <c r="D7" s="9">
        <v>218973</v>
      </c>
      <c r="E7" s="9">
        <v>210479</v>
      </c>
      <c r="F7" s="9">
        <v>232965</v>
      </c>
      <c r="G7" s="9">
        <v>260047</v>
      </c>
      <c r="H7" s="9">
        <v>257849</v>
      </c>
    </row>
    <row r="8" spans="1:8" ht="24" x14ac:dyDescent="0.2">
      <c r="B8" s="10" t="s">
        <v>451</v>
      </c>
      <c r="C8" s="32" t="s">
        <v>450</v>
      </c>
      <c r="D8" s="9">
        <v>147245</v>
      </c>
      <c r="E8" s="9">
        <v>147931</v>
      </c>
      <c r="F8" s="9">
        <v>109523</v>
      </c>
      <c r="G8" s="9">
        <v>116575</v>
      </c>
      <c r="H8" s="9">
        <v>159480</v>
      </c>
    </row>
    <row r="9" spans="1:8" ht="24" x14ac:dyDescent="0.2">
      <c r="B9" s="10" t="s">
        <v>57</v>
      </c>
      <c r="C9" s="32" t="s">
        <v>450</v>
      </c>
      <c r="D9" s="16" t="s">
        <v>5</v>
      </c>
      <c r="E9" s="9">
        <v>185796</v>
      </c>
      <c r="F9" s="9">
        <v>296790</v>
      </c>
      <c r="G9" s="9">
        <v>437453</v>
      </c>
      <c r="H9" s="9">
        <v>600513</v>
      </c>
    </row>
    <row r="10" spans="1:8" ht="18" customHeight="1" x14ac:dyDescent="0.2">
      <c r="B10" s="20"/>
      <c r="C10" s="56"/>
      <c r="D10" s="51"/>
      <c r="E10" s="71"/>
      <c r="F10" s="71"/>
      <c r="G10" s="71"/>
      <c r="H10" s="71"/>
    </row>
    <row r="11" spans="1:8" s="82" customFormat="1" ht="18" customHeight="1" x14ac:dyDescent="0.25">
      <c r="A11" s="2"/>
      <c r="B11" s="5" t="s">
        <v>452</v>
      </c>
      <c r="C11" s="6" t="s">
        <v>125</v>
      </c>
      <c r="D11" s="6">
        <v>2021</v>
      </c>
      <c r="E11" s="6">
        <v>2022</v>
      </c>
      <c r="F11" s="6">
        <v>2023</v>
      </c>
      <c r="G11" s="6">
        <v>2024</v>
      </c>
      <c r="H11" s="6">
        <v>2025</v>
      </c>
    </row>
    <row r="12" spans="1:8" ht="18" customHeight="1" x14ac:dyDescent="0.2">
      <c r="B12" s="175" t="s">
        <v>79</v>
      </c>
      <c r="C12" s="175"/>
      <c r="D12" s="175"/>
      <c r="E12" s="175"/>
      <c r="F12" s="175"/>
      <c r="G12" s="175"/>
      <c r="H12" s="175"/>
    </row>
    <row r="13" spans="1:8" ht="18" customHeight="1" x14ac:dyDescent="0.2">
      <c r="B13" s="63" t="s">
        <v>453</v>
      </c>
      <c r="C13" s="162" t="s">
        <v>456</v>
      </c>
      <c r="D13" s="62" t="s">
        <v>38</v>
      </c>
      <c r="E13" s="62" t="s">
        <v>38</v>
      </c>
      <c r="F13" s="62" t="s">
        <v>38</v>
      </c>
      <c r="G13" s="62" t="s">
        <v>38</v>
      </c>
      <c r="H13" s="72" t="s">
        <v>81</v>
      </c>
    </row>
    <row r="14" spans="1:8" ht="18" customHeight="1" x14ac:dyDescent="0.2">
      <c r="B14" s="63" t="s">
        <v>454</v>
      </c>
      <c r="C14" s="162" t="s">
        <v>109</v>
      </c>
      <c r="D14" s="62" t="s">
        <v>38</v>
      </c>
      <c r="E14" s="62" t="s">
        <v>38</v>
      </c>
      <c r="F14" s="62" t="s">
        <v>38</v>
      </c>
      <c r="G14" s="62" t="s">
        <v>38</v>
      </c>
      <c r="H14" s="59">
        <v>115.77</v>
      </c>
    </row>
    <row r="15" spans="1:8" ht="18" customHeight="1" x14ac:dyDescent="0.2">
      <c r="B15" s="63" t="s">
        <v>455</v>
      </c>
      <c r="C15" s="162" t="s">
        <v>2</v>
      </c>
      <c r="D15" s="62" t="s">
        <v>38</v>
      </c>
      <c r="E15" s="62" t="s">
        <v>38</v>
      </c>
      <c r="F15" s="62" t="s">
        <v>38</v>
      </c>
      <c r="G15" s="62" t="s">
        <v>38</v>
      </c>
      <c r="H15" s="62">
        <v>45</v>
      </c>
    </row>
    <row r="16" spans="1:8" ht="18" customHeight="1" x14ac:dyDescent="0.2">
      <c r="B16" s="175" t="s">
        <v>35</v>
      </c>
      <c r="C16" s="175"/>
      <c r="D16" s="175"/>
      <c r="E16" s="175"/>
      <c r="F16" s="175"/>
      <c r="G16" s="175"/>
      <c r="H16" s="175"/>
    </row>
    <row r="17" spans="1:8" ht="18" customHeight="1" x14ac:dyDescent="0.2">
      <c r="B17" s="63" t="s">
        <v>453</v>
      </c>
      <c r="C17" s="162" t="s">
        <v>456</v>
      </c>
      <c r="D17" s="62" t="s">
        <v>38</v>
      </c>
      <c r="E17" s="62" t="s">
        <v>38</v>
      </c>
      <c r="F17" s="62" t="s">
        <v>38</v>
      </c>
      <c r="G17" s="62" t="s">
        <v>38</v>
      </c>
      <c r="H17" s="72" t="s">
        <v>82</v>
      </c>
    </row>
    <row r="18" spans="1:8" ht="18" customHeight="1" x14ac:dyDescent="0.2">
      <c r="B18" s="63" t="s">
        <v>454</v>
      </c>
      <c r="C18" s="162" t="s">
        <v>109</v>
      </c>
      <c r="D18" s="62" t="s">
        <v>38</v>
      </c>
      <c r="E18" s="62" t="s">
        <v>38</v>
      </c>
      <c r="F18" s="62" t="s">
        <v>38</v>
      </c>
      <c r="G18" s="62" t="s">
        <v>38</v>
      </c>
      <c r="H18" s="62">
        <v>1740</v>
      </c>
    </row>
    <row r="19" spans="1:8" ht="18" customHeight="1" x14ac:dyDescent="0.2">
      <c r="B19" s="63" t="s">
        <v>455</v>
      </c>
      <c r="C19" s="162" t="s">
        <v>2</v>
      </c>
      <c r="D19" s="62" t="s">
        <v>38</v>
      </c>
      <c r="E19" s="62" t="s">
        <v>38</v>
      </c>
      <c r="F19" s="62" t="s">
        <v>38</v>
      </c>
      <c r="G19" s="62" t="s">
        <v>38</v>
      </c>
      <c r="H19" s="62">
        <v>40</v>
      </c>
    </row>
    <row r="20" spans="1:8" ht="18" customHeight="1" x14ac:dyDescent="0.2">
      <c r="B20" s="175" t="s">
        <v>80</v>
      </c>
      <c r="C20" s="175"/>
      <c r="D20" s="175"/>
      <c r="E20" s="175"/>
      <c r="F20" s="175"/>
      <c r="G20" s="175"/>
      <c r="H20" s="175"/>
    </row>
    <row r="21" spans="1:8" ht="18" customHeight="1" x14ac:dyDescent="0.2">
      <c r="B21" s="63" t="s">
        <v>453</v>
      </c>
      <c r="C21" s="162" t="s">
        <v>456</v>
      </c>
      <c r="D21" s="62" t="s">
        <v>38</v>
      </c>
      <c r="E21" s="62" t="s">
        <v>38</v>
      </c>
      <c r="F21" s="62" t="s">
        <v>38</v>
      </c>
      <c r="G21" s="62" t="s">
        <v>38</v>
      </c>
      <c r="H21" s="72" t="s">
        <v>83</v>
      </c>
    </row>
    <row r="22" spans="1:8" ht="18" customHeight="1" x14ac:dyDescent="0.2">
      <c r="B22" s="63" t="s">
        <v>454</v>
      </c>
      <c r="C22" s="162" t="s">
        <v>109</v>
      </c>
      <c r="D22" s="62" t="s">
        <v>38</v>
      </c>
      <c r="E22" s="62" t="s">
        <v>38</v>
      </c>
      <c r="F22" s="62" t="s">
        <v>38</v>
      </c>
      <c r="G22" s="62" t="s">
        <v>38</v>
      </c>
      <c r="H22" s="59">
        <v>35.049999999999997</v>
      </c>
    </row>
    <row r="23" spans="1:8" ht="18" customHeight="1" x14ac:dyDescent="0.2">
      <c r="B23" s="63" t="s">
        <v>455</v>
      </c>
      <c r="C23" s="162" t="s">
        <v>2</v>
      </c>
      <c r="D23" s="62" t="s">
        <v>38</v>
      </c>
      <c r="E23" s="62" t="s">
        <v>38</v>
      </c>
      <c r="F23" s="62" t="s">
        <v>38</v>
      </c>
      <c r="G23" s="62" t="s">
        <v>38</v>
      </c>
      <c r="H23" s="62">
        <v>53</v>
      </c>
    </row>
    <row r="24" spans="1:8" ht="18" customHeight="1" x14ac:dyDescent="0.2">
      <c r="G24" s="37"/>
    </row>
    <row r="25" spans="1:8" s="82" customFormat="1" ht="18" customHeight="1" x14ac:dyDescent="0.25">
      <c r="A25" s="2"/>
      <c r="B25" s="5" t="s">
        <v>457</v>
      </c>
      <c r="C25" s="6" t="s">
        <v>125</v>
      </c>
      <c r="D25" s="6">
        <v>2021</v>
      </c>
      <c r="E25" s="6">
        <v>2022</v>
      </c>
      <c r="F25" s="6">
        <v>2023</v>
      </c>
      <c r="G25" s="6">
        <v>2024</v>
      </c>
      <c r="H25" s="6">
        <v>2025</v>
      </c>
    </row>
    <row r="26" spans="1:8" ht="18" customHeight="1" x14ac:dyDescent="0.2">
      <c r="B26" s="10" t="s">
        <v>458</v>
      </c>
      <c r="C26" s="11" t="s">
        <v>110</v>
      </c>
      <c r="D26" s="16" t="s">
        <v>5</v>
      </c>
      <c r="E26" s="9">
        <v>39</v>
      </c>
      <c r="F26" s="9">
        <v>52</v>
      </c>
      <c r="G26" s="9">
        <v>32</v>
      </c>
      <c r="H26" s="9">
        <v>20</v>
      </c>
    </row>
    <row r="27" spans="1:8" ht="18" customHeight="1" x14ac:dyDescent="0.2">
      <c r="B27" s="10" t="s">
        <v>459</v>
      </c>
      <c r="C27" s="11" t="s">
        <v>110</v>
      </c>
      <c r="D27" s="16" t="s">
        <v>5</v>
      </c>
      <c r="E27" s="16" t="s">
        <v>5</v>
      </c>
      <c r="F27" s="9">
        <v>211</v>
      </c>
      <c r="G27" s="9">
        <v>273</v>
      </c>
      <c r="H27" s="9">
        <v>78</v>
      </c>
    </row>
    <row r="28" spans="1:8" ht="18" customHeight="1" x14ac:dyDescent="0.2">
      <c r="B28" s="10" t="s">
        <v>460</v>
      </c>
      <c r="C28" s="11" t="s">
        <v>110</v>
      </c>
      <c r="D28" s="16" t="s">
        <v>5</v>
      </c>
      <c r="E28" s="9">
        <v>17</v>
      </c>
      <c r="F28" s="9">
        <v>17</v>
      </c>
      <c r="G28" s="9">
        <v>18</v>
      </c>
      <c r="H28" s="9">
        <v>19</v>
      </c>
    </row>
    <row r="29" spans="1:8" ht="18" customHeight="1" x14ac:dyDescent="0.25">
      <c r="A29" s="82"/>
      <c r="B29" s="10" t="s">
        <v>461</v>
      </c>
      <c r="C29" s="11" t="s">
        <v>110</v>
      </c>
      <c r="D29" s="16" t="s">
        <v>5</v>
      </c>
      <c r="E29" s="16" t="s">
        <v>5</v>
      </c>
      <c r="F29" s="9">
        <v>20</v>
      </c>
      <c r="G29" s="9">
        <v>23</v>
      </c>
      <c r="H29" s="9">
        <v>26</v>
      </c>
    </row>
    <row r="30" spans="1:8" ht="18" customHeight="1" x14ac:dyDescent="0.2">
      <c r="B30" s="10" t="s">
        <v>462</v>
      </c>
      <c r="C30" s="11" t="s">
        <v>110</v>
      </c>
      <c r="D30" s="16" t="s">
        <v>5</v>
      </c>
      <c r="E30" s="9">
        <v>75</v>
      </c>
      <c r="F30" s="9">
        <v>98</v>
      </c>
      <c r="G30" s="9">
        <v>99</v>
      </c>
      <c r="H30" s="9">
        <v>97</v>
      </c>
    </row>
    <row r="31" spans="1:8" ht="18" customHeight="1" x14ac:dyDescent="0.2">
      <c r="B31" s="10" t="s">
        <v>463</v>
      </c>
      <c r="C31" s="11" t="s">
        <v>110</v>
      </c>
      <c r="D31" s="16" t="s">
        <v>5</v>
      </c>
      <c r="E31" s="16" t="s">
        <v>5</v>
      </c>
      <c r="F31" s="9">
        <v>261</v>
      </c>
      <c r="G31" s="9">
        <v>239</v>
      </c>
      <c r="H31" s="9">
        <v>268</v>
      </c>
    </row>
    <row r="32" spans="1:8" ht="18" customHeight="1" x14ac:dyDescent="0.2"/>
    <row r="33" spans="1:8" s="82" customFormat="1" ht="18" customHeight="1" x14ac:dyDescent="0.25">
      <c r="A33" s="2"/>
      <c r="B33" s="5" t="s">
        <v>464</v>
      </c>
      <c r="C33" s="6" t="s">
        <v>125</v>
      </c>
      <c r="D33" s="6">
        <v>2021</v>
      </c>
      <c r="E33" s="6">
        <v>2022</v>
      </c>
      <c r="F33" s="6">
        <v>2023</v>
      </c>
      <c r="G33" s="6">
        <v>2024</v>
      </c>
      <c r="H33" s="6">
        <v>2025</v>
      </c>
    </row>
    <row r="34" spans="1:8" ht="18" customHeight="1" x14ac:dyDescent="0.2">
      <c r="B34" s="10" t="s">
        <v>465</v>
      </c>
      <c r="C34" s="11" t="s">
        <v>2</v>
      </c>
      <c r="D34" s="16" t="s">
        <v>5</v>
      </c>
      <c r="E34" s="16" t="s">
        <v>5</v>
      </c>
      <c r="F34" s="16" t="s">
        <v>5</v>
      </c>
      <c r="G34" s="26">
        <v>67</v>
      </c>
      <c r="H34" s="26">
        <v>80</v>
      </c>
    </row>
    <row r="35" spans="1:8" ht="18" customHeight="1" x14ac:dyDescent="0.2">
      <c r="G35" s="37"/>
    </row>
    <row r="36" spans="1:8" s="82" customFormat="1" ht="18" customHeight="1" x14ac:dyDescent="0.25">
      <c r="A36" s="2"/>
      <c r="B36" s="5" t="s">
        <v>466</v>
      </c>
      <c r="C36" s="6" t="s">
        <v>125</v>
      </c>
      <c r="D36" s="6">
        <v>2021</v>
      </c>
      <c r="E36" s="6">
        <v>2022</v>
      </c>
      <c r="F36" s="6">
        <v>2023</v>
      </c>
      <c r="G36" s="6">
        <v>2024</v>
      </c>
      <c r="H36" s="6">
        <v>2025</v>
      </c>
    </row>
    <row r="37" spans="1:8" ht="18" customHeight="1" x14ac:dyDescent="0.2">
      <c r="B37" s="10" t="s">
        <v>467</v>
      </c>
      <c r="C37" s="11" t="s">
        <v>2</v>
      </c>
      <c r="D37" s="9">
        <v>60</v>
      </c>
      <c r="E37" s="9">
        <v>71</v>
      </c>
      <c r="F37" s="9">
        <v>79</v>
      </c>
      <c r="G37" s="9">
        <v>86</v>
      </c>
      <c r="H37" s="9">
        <v>91.1</v>
      </c>
    </row>
    <row r="38" spans="1:8" ht="18" customHeight="1" x14ac:dyDescent="0.2">
      <c r="B38" s="10" t="s">
        <v>468</v>
      </c>
      <c r="C38" s="11" t="s">
        <v>2</v>
      </c>
      <c r="D38" s="9">
        <v>40</v>
      </c>
      <c r="E38" s="9">
        <v>29</v>
      </c>
      <c r="F38" s="9">
        <v>21</v>
      </c>
      <c r="G38" s="9">
        <v>14</v>
      </c>
      <c r="H38" s="9">
        <v>9</v>
      </c>
    </row>
    <row r="39" spans="1:8" ht="18" customHeight="1" x14ac:dyDescent="0.2">
      <c r="G39" s="37"/>
    </row>
    <row r="40" spans="1:8" s="82" customFormat="1" ht="18" customHeight="1" x14ac:dyDescent="0.25">
      <c r="A40" s="2"/>
      <c r="B40" s="85" t="s">
        <v>469</v>
      </c>
      <c r="C40" s="86" t="s">
        <v>125</v>
      </c>
      <c r="D40" s="86">
        <v>2021</v>
      </c>
      <c r="E40" s="86">
        <v>2022</v>
      </c>
      <c r="F40" s="86">
        <v>2023</v>
      </c>
      <c r="G40" s="86">
        <v>2024</v>
      </c>
      <c r="H40" s="86">
        <v>2025</v>
      </c>
    </row>
    <row r="41" spans="1:8" ht="18" customHeight="1" x14ac:dyDescent="0.2">
      <c r="B41" s="63" t="s">
        <v>470</v>
      </c>
      <c r="C41" s="58" t="s">
        <v>110</v>
      </c>
      <c r="D41" s="62">
        <v>19000</v>
      </c>
      <c r="E41" s="62">
        <v>20200</v>
      </c>
      <c r="F41" s="62">
        <v>15300</v>
      </c>
      <c r="G41" s="62">
        <v>16364</v>
      </c>
      <c r="H41" s="89">
        <v>16942</v>
      </c>
    </row>
    <row r="42" spans="1:8" ht="18" customHeight="1" x14ac:dyDescent="0.2">
      <c r="B42" s="63" t="s">
        <v>471</v>
      </c>
      <c r="C42" s="58" t="s">
        <v>109</v>
      </c>
      <c r="D42" s="62">
        <v>37000</v>
      </c>
      <c r="E42" s="62">
        <v>40531</v>
      </c>
      <c r="F42" s="62">
        <v>50313</v>
      </c>
      <c r="G42" s="62">
        <v>58217</v>
      </c>
      <c r="H42" s="89">
        <v>62461</v>
      </c>
    </row>
    <row r="43" spans="1:8" ht="18" customHeight="1" x14ac:dyDescent="0.2">
      <c r="B43" s="63" t="s">
        <v>472</v>
      </c>
      <c r="C43" s="58" t="s">
        <v>2</v>
      </c>
      <c r="D43" s="62">
        <v>6</v>
      </c>
      <c r="E43" s="62">
        <v>7</v>
      </c>
      <c r="F43" s="62">
        <v>6</v>
      </c>
      <c r="G43" s="62">
        <v>7</v>
      </c>
      <c r="H43" s="89">
        <v>8</v>
      </c>
    </row>
    <row r="44" spans="1:8" ht="18" customHeight="1" x14ac:dyDescent="0.2">
      <c r="B44" s="63" t="s">
        <v>473</v>
      </c>
      <c r="C44" s="58" t="s">
        <v>2</v>
      </c>
      <c r="D44" s="62">
        <v>20</v>
      </c>
      <c r="E44" s="62">
        <v>18</v>
      </c>
      <c r="F44" s="62">
        <v>20</v>
      </c>
      <c r="G44" s="62">
        <v>20</v>
      </c>
      <c r="H44" s="89">
        <v>20</v>
      </c>
    </row>
    <row r="45" spans="1:8" ht="18" customHeight="1" x14ac:dyDescent="0.2">
      <c r="B45" s="63" t="s">
        <v>474</v>
      </c>
      <c r="C45" s="58" t="s">
        <v>2</v>
      </c>
      <c r="D45" s="62">
        <v>71</v>
      </c>
      <c r="E45" s="62">
        <v>71</v>
      </c>
      <c r="F45" s="62">
        <v>69</v>
      </c>
      <c r="G45" s="62">
        <v>69</v>
      </c>
      <c r="H45" s="89">
        <v>70</v>
      </c>
    </row>
    <row r="46" spans="1:8" ht="18" customHeight="1" x14ac:dyDescent="0.25">
      <c r="A46" s="82"/>
      <c r="B46" s="63" t="s">
        <v>475</v>
      </c>
      <c r="C46" s="58" t="s">
        <v>2</v>
      </c>
      <c r="D46" s="62">
        <v>3</v>
      </c>
      <c r="E46" s="62">
        <v>4</v>
      </c>
      <c r="F46" s="62">
        <v>5</v>
      </c>
      <c r="G46" s="62">
        <v>4</v>
      </c>
      <c r="H46" s="89">
        <v>2</v>
      </c>
    </row>
    <row r="47" spans="1:8" ht="18" customHeight="1" x14ac:dyDescent="0.2">
      <c r="B47" s="63" t="s">
        <v>476</v>
      </c>
      <c r="C47" s="58" t="s">
        <v>2</v>
      </c>
      <c r="D47" s="62">
        <v>51</v>
      </c>
      <c r="E47" s="62">
        <v>52</v>
      </c>
      <c r="F47" s="62">
        <v>51</v>
      </c>
      <c r="G47" s="66">
        <v>50</v>
      </c>
      <c r="H47" s="89">
        <v>50</v>
      </c>
    </row>
    <row r="48" spans="1:8" ht="18" customHeight="1" x14ac:dyDescent="0.2">
      <c r="B48" s="63" t="s">
        <v>477</v>
      </c>
      <c r="C48" s="58" t="s">
        <v>2</v>
      </c>
      <c r="D48" s="62">
        <v>26</v>
      </c>
      <c r="E48" s="62">
        <v>28</v>
      </c>
      <c r="F48" s="62">
        <v>28</v>
      </c>
      <c r="G48" s="66">
        <v>30</v>
      </c>
      <c r="H48" s="89">
        <v>32</v>
      </c>
    </row>
    <row r="49" spans="1:8" ht="18" customHeight="1" x14ac:dyDescent="0.2">
      <c r="B49" s="63" t="s">
        <v>478</v>
      </c>
      <c r="C49" s="58" t="s">
        <v>2</v>
      </c>
      <c r="D49" s="62">
        <v>21</v>
      </c>
      <c r="E49" s="62">
        <v>20</v>
      </c>
      <c r="F49" s="62">
        <v>19</v>
      </c>
      <c r="G49" s="66">
        <v>18</v>
      </c>
      <c r="H49" s="89">
        <v>15</v>
      </c>
    </row>
    <row r="50" spans="1:8" ht="18" customHeight="1" x14ac:dyDescent="0.2">
      <c r="B50" s="63" t="s">
        <v>479</v>
      </c>
      <c r="C50" s="58" t="s">
        <v>2</v>
      </c>
      <c r="D50" s="62">
        <v>2</v>
      </c>
      <c r="E50" s="59" t="s">
        <v>5</v>
      </c>
      <c r="F50" s="62">
        <v>2</v>
      </c>
      <c r="G50" s="66">
        <v>2</v>
      </c>
      <c r="H50" s="89">
        <v>2</v>
      </c>
    </row>
    <row r="51" spans="1:8" ht="18" customHeight="1" x14ac:dyDescent="0.2">
      <c r="B51" s="63" t="s">
        <v>480</v>
      </c>
      <c r="C51" s="58" t="s">
        <v>2</v>
      </c>
      <c r="D51" s="59" t="s">
        <v>5</v>
      </c>
      <c r="E51" s="59" t="s">
        <v>5</v>
      </c>
      <c r="F51" s="59" t="s">
        <v>5</v>
      </c>
      <c r="G51" s="66">
        <v>17</v>
      </c>
      <c r="H51" s="89">
        <v>27</v>
      </c>
    </row>
    <row r="52" spans="1:8" ht="18" customHeight="1" x14ac:dyDescent="0.2">
      <c r="B52" s="63" t="s">
        <v>481</v>
      </c>
      <c r="C52" s="58" t="s">
        <v>2</v>
      </c>
      <c r="D52" s="62">
        <v>32</v>
      </c>
      <c r="E52" s="62">
        <v>32</v>
      </c>
      <c r="F52" s="118">
        <v>28</v>
      </c>
      <c r="G52" s="62">
        <v>27</v>
      </c>
      <c r="H52" s="89">
        <v>30</v>
      </c>
    </row>
    <row r="53" spans="1:8" ht="18" customHeight="1" x14ac:dyDescent="0.2">
      <c r="B53" s="87" t="s">
        <v>482</v>
      </c>
      <c r="C53" s="74" t="s">
        <v>109</v>
      </c>
      <c r="D53" s="60" t="s">
        <v>5</v>
      </c>
      <c r="E53" s="60" t="s">
        <v>5</v>
      </c>
      <c r="F53" s="60" t="s">
        <v>5</v>
      </c>
      <c r="G53" s="91">
        <v>2.78</v>
      </c>
      <c r="H53" s="167">
        <v>2.74</v>
      </c>
    </row>
    <row r="54" spans="1:8" ht="18" customHeight="1" x14ac:dyDescent="0.2">
      <c r="B54" s="63" t="s">
        <v>483</v>
      </c>
      <c r="C54" s="58" t="s">
        <v>2</v>
      </c>
      <c r="D54" s="59">
        <v>1.8</v>
      </c>
      <c r="E54" s="112">
        <v>1.1100000000000001</v>
      </c>
      <c r="F54" s="118">
        <v>1.08</v>
      </c>
      <c r="G54" s="112">
        <v>1.43</v>
      </c>
      <c r="H54" s="167">
        <v>1.69</v>
      </c>
    </row>
    <row r="55" spans="1:8" ht="18" customHeight="1" x14ac:dyDescent="0.25">
      <c r="A55" s="82"/>
      <c r="B55" s="63" t="s">
        <v>484</v>
      </c>
      <c r="C55" s="58" t="s">
        <v>110</v>
      </c>
      <c r="D55" s="112">
        <v>1.36</v>
      </c>
      <c r="E55" s="112">
        <v>1.4</v>
      </c>
      <c r="F55" s="168">
        <v>1.3</v>
      </c>
      <c r="G55" s="112">
        <v>1.5</v>
      </c>
      <c r="H55" s="167">
        <v>1.4670000000000001</v>
      </c>
    </row>
    <row r="56" spans="1:8" ht="18" customHeight="1" x14ac:dyDescent="0.2">
      <c r="B56" s="87" t="s">
        <v>485</v>
      </c>
      <c r="C56" s="74" t="s">
        <v>110</v>
      </c>
      <c r="D56" s="60">
        <v>19688</v>
      </c>
      <c r="E56" s="66">
        <v>22498</v>
      </c>
      <c r="F56" s="120">
        <v>23469</v>
      </c>
      <c r="G56" s="66">
        <v>27422</v>
      </c>
      <c r="H56" s="89">
        <v>31854</v>
      </c>
    </row>
    <row r="57" spans="1:8" ht="18" customHeight="1" x14ac:dyDescent="0.2">
      <c r="B57" s="87" t="s">
        <v>485</v>
      </c>
      <c r="C57" s="74" t="s">
        <v>2</v>
      </c>
      <c r="D57" s="66">
        <v>79</v>
      </c>
      <c r="E57" s="66">
        <v>79</v>
      </c>
      <c r="F57" s="120">
        <v>72</v>
      </c>
      <c r="G57" s="66">
        <v>72</v>
      </c>
      <c r="H57" s="89">
        <v>78</v>
      </c>
    </row>
    <row r="58" spans="1:8" ht="18" customHeight="1" x14ac:dyDescent="0.2">
      <c r="B58" s="87" t="s">
        <v>486</v>
      </c>
      <c r="C58" s="74" t="s">
        <v>2</v>
      </c>
      <c r="D58" s="66">
        <v>42</v>
      </c>
      <c r="E58" s="66">
        <v>38</v>
      </c>
      <c r="F58" s="120">
        <v>53</v>
      </c>
      <c r="G58" s="66">
        <v>65</v>
      </c>
      <c r="H58" s="89">
        <v>30.4</v>
      </c>
    </row>
    <row r="59" spans="1:8" ht="18" customHeight="1" x14ac:dyDescent="0.2">
      <c r="B59" s="75"/>
      <c r="C59" s="44"/>
      <c r="D59" s="45"/>
      <c r="E59" s="45"/>
      <c r="F59" s="78"/>
    </row>
    <row r="60" spans="1:8" s="82" customFormat="1" ht="18" customHeight="1" x14ac:dyDescent="0.25">
      <c r="A60" s="2"/>
      <c r="B60" s="22" t="s">
        <v>89</v>
      </c>
      <c r="C60" s="6" t="s">
        <v>125</v>
      </c>
      <c r="D60" s="6">
        <v>2021</v>
      </c>
      <c r="E60" s="6">
        <v>2022</v>
      </c>
      <c r="F60" s="6">
        <v>2023</v>
      </c>
      <c r="G60" s="6">
        <v>2024</v>
      </c>
      <c r="H60" s="6">
        <v>2025</v>
      </c>
    </row>
    <row r="61" spans="1:8" ht="18" customHeight="1" x14ac:dyDescent="0.2">
      <c r="B61" s="43" t="s">
        <v>487</v>
      </c>
      <c r="C61" s="31" t="s">
        <v>2</v>
      </c>
      <c r="D61" s="26" t="s">
        <v>38</v>
      </c>
      <c r="E61" s="26" t="s">
        <v>38</v>
      </c>
      <c r="F61" s="26" t="s">
        <v>38</v>
      </c>
      <c r="G61" s="26" t="s">
        <v>38</v>
      </c>
      <c r="H61" s="27">
        <v>4.8</v>
      </c>
    </row>
    <row r="62" spans="1:8" ht="18" customHeight="1" x14ac:dyDescent="0.2"/>
    <row r="63" spans="1:8" s="82" customFormat="1" ht="28.5" x14ac:dyDescent="0.25">
      <c r="A63" s="2"/>
      <c r="B63" s="22" t="s">
        <v>488</v>
      </c>
      <c r="C63" s="6" t="s">
        <v>125</v>
      </c>
      <c r="D63" s="6">
        <v>2021</v>
      </c>
      <c r="E63" s="6">
        <v>2022</v>
      </c>
      <c r="F63" s="6">
        <v>2023</v>
      </c>
      <c r="G63" s="6">
        <v>2024</v>
      </c>
      <c r="H63" s="6">
        <v>2025</v>
      </c>
    </row>
    <row r="64" spans="1:8" ht="18" customHeight="1" x14ac:dyDescent="0.2">
      <c r="B64" s="10" t="s">
        <v>489</v>
      </c>
      <c r="C64" s="11" t="s">
        <v>110</v>
      </c>
      <c r="D64" s="16" t="s">
        <v>5</v>
      </c>
      <c r="E64" s="9">
        <v>30</v>
      </c>
      <c r="F64" s="9">
        <v>20</v>
      </c>
      <c r="G64" s="9">
        <v>16</v>
      </c>
      <c r="H64" s="9">
        <v>15</v>
      </c>
    </row>
    <row r="65" spans="1:8" ht="18" customHeight="1" x14ac:dyDescent="0.2">
      <c r="B65" s="10" t="s">
        <v>490</v>
      </c>
      <c r="C65" s="11" t="s">
        <v>109</v>
      </c>
      <c r="D65" s="16" t="s">
        <v>5</v>
      </c>
      <c r="E65" s="9">
        <v>2116</v>
      </c>
      <c r="F65" s="9">
        <v>1678</v>
      </c>
      <c r="G65" s="9">
        <v>1478</v>
      </c>
      <c r="H65" s="9">
        <v>2011</v>
      </c>
    </row>
    <row r="66" spans="1:8" ht="18" customHeight="1" x14ac:dyDescent="0.2">
      <c r="B66" s="10" t="s">
        <v>491</v>
      </c>
      <c r="C66" s="11" t="s">
        <v>110</v>
      </c>
      <c r="D66" s="16" t="s">
        <v>5</v>
      </c>
      <c r="E66" s="16" t="s">
        <v>5</v>
      </c>
      <c r="F66" s="9">
        <v>888</v>
      </c>
      <c r="G66" s="9">
        <v>1181</v>
      </c>
      <c r="H66" s="9">
        <v>855</v>
      </c>
    </row>
    <row r="67" spans="1:8" ht="18" customHeight="1" x14ac:dyDescent="0.2">
      <c r="B67" s="10" t="s">
        <v>492</v>
      </c>
      <c r="C67" s="11" t="s">
        <v>109</v>
      </c>
      <c r="D67" s="16" t="s">
        <v>5</v>
      </c>
      <c r="E67" s="16" t="s">
        <v>5</v>
      </c>
      <c r="F67" s="9">
        <v>3332</v>
      </c>
      <c r="G67" s="9">
        <v>3121</v>
      </c>
      <c r="H67" s="9">
        <v>2771</v>
      </c>
    </row>
    <row r="68" spans="1:8" ht="18" customHeight="1" x14ac:dyDescent="0.2">
      <c r="G68" s="37"/>
    </row>
    <row r="69" spans="1:8" s="82" customFormat="1" ht="28.5" x14ac:dyDescent="0.25">
      <c r="A69" s="2"/>
      <c r="B69" s="22" t="s">
        <v>493</v>
      </c>
      <c r="C69" s="6" t="s">
        <v>125</v>
      </c>
      <c r="D69" s="6">
        <v>2021</v>
      </c>
      <c r="E69" s="6">
        <v>2022</v>
      </c>
      <c r="F69" s="6">
        <v>2023</v>
      </c>
      <c r="G69" s="6">
        <v>2024</v>
      </c>
      <c r="H69" s="6">
        <v>2025</v>
      </c>
    </row>
    <row r="70" spans="1:8" ht="18" customHeight="1" x14ac:dyDescent="0.2">
      <c r="B70" s="10" t="s">
        <v>494</v>
      </c>
      <c r="C70" s="11" t="s">
        <v>110</v>
      </c>
      <c r="D70" s="16" t="s">
        <v>5</v>
      </c>
      <c r="E70" s="9">
        <v>0</v>
      </c>
      <c r="F70" s="9">
        <v>0</v>
      </c>
      <c r="G70" s="9">
        <v>0</v>
      </c>
      <c r="H70" s="9">
        <v>0</v>
      </c>
    </row>
    <row r="71" spans="1:8" ht="18" customHeight="1" x14ac:dyDescent="0.25">
      <c r="A71" s="82"/>
      <c r="B71" s="10" t="s">
        <v>495</v>
      </c>
      <c r="C71" s="11" t="s">
        <v>109</v>
      </c>
      <c r="D71" s="16" t="s">
        <v>5</v>
      </c>
      <c r="E71" s="9">
        <v>0</v>
      </c>
      <c r="F71" s="9">
        <v>0</v>
      </c>
      <c r="G71" s="9">
        <v>0</v>
      </c>
      <c r="H71" s="9">
        <v>0</v>
      </c>
    </row>
    <row r="72" spans="1:8" ht="18" customHeight="1" x14ac:dyDescent="0.2">
      <c r="B72" s="10" t="s">
        <v>496</v>
      </c>
      <c r="C72" s="11" t="s">
        <v>110</v>
      </c>
      <c r="D72" s="16" t="s">
        <v>5</v>
      </c>
      <c r="E72" s="16" t="s">
        <v>5</v>
      </c>
      <c r="F72" s="9">
        <v>14</v>
      </c>
      <c r="G72" s="9">
        <v>89</v>
      </c>
      <c r="H72" s="9">
        <v>103</v>
      </c>
    </row>
    <row r="73" spans="1:8" ht="18" customHeight="1" x14ac:dyDescent="0.2">
      <c r="B73" s="10" t="s">
        <v>497</v>
      </c>
      <c r="C73" s="11" t="s">
        <v>109</v>
      </c>
      <c r="D73" s="16" t="s">
        <v>5</v>
      </c>
      <c r="E73" s="16" t="s">
        <v>5</v>
      </c>
      <c r="F73" s="9">
        <v>23</v>
      </c>
      <c r="G73" s="9">
        <v>301</v>
      </c>
      <c r="H73" s="9">
        <v>417</v>
      </c>
    </row>
    <row r="74" spans="1:8" ht="18" customHeight="1" x14ac:dyDescent="0.2">
      <c r="G74" s="37"/>
    </row>
    <row r="75" spans="1:8" s="82" customFormat="1" ht="18" customHeight="1" x14ac:dyDescent="0.25">
      <c r="A75" s="2"/>
      <c r="B75" s="5" t="s">
        <v>498</v>
      </c>
      <c r="C75" s="6" t="s">
        <v>125</v>
      </c>
      <c r="D75" s="6">
        <v>2021</v>
      </c>
      <c r="E75" s="6">
        <v>2022</v>
      </c>
      <c r="F75" s="6">
        <v>2023</v>
      </c>
      <c r="G75" s="6">
        <v>2024</v>
      </c>
      <c r="H75" s="6">
        <v>2025</v>
      </c>
    </row>
    <row r="76" spans="1:8" ht="38.25" x14ac:dyDescent="0.2">
      <c r="B76" s="18" t="s">
        <v>499</v>
      </c>
      <c r="C76" s="11" t="s">
        <v>110</v>
      </c>
      <c r="D76" s="9">
        <v>3195</v>
      </c>
      <c r="E76" s="9">
        <v>2525</v>
      </c>
      <c r="F76" s="30">
        <v>4710</v>
      </c>
      <c r="G76" s="9">
        <v>4738</v>
      </c>
      <c r="H76" s="9">
        <v>4865</v>
      </c>
    </row>
    <row r="77" spans="1:8" ht="18" customHeight="1" x14ac:dyDescent="0.25">
      <c r="A77" s="82"/>
      <c r="G77" s="37"/>
    </row>
    <row r="78" spans="1:8" s="82" customFormat="1" ht="18" customHeight="1" x14ac:dyDescent="0.25">
      <c r="A78" s="2"/>
      <c r="B78" s="5" t="s">
        <v>500</v>
      </c>
      <c r="C78" s="6" t="s">
        <v>125</v>
      </c>
      <c r="D78" s="6">
        <v>2021</v>
      </c>
      <c r="E78" s="6">
        <v>2022</v>
      </c>
      <c r="F78" s="6">
        <v>2023</v>
      </c>
      <c r="G78" s="6">
        <v>2024</v>
      </c>
      <c r="H78" s="6">
        <v>2025</v>
      </c>
    </row>
    <row r="79" spans="1:8" ht="18" customHeight="1" x14ac:dyDescent="0.2">
      <c r="B79" s="43" t="s">
        <v>501</v>
      </c>
      <c r="C79" s="31" t="s">
        <v>110</v>
      </c>
      <c r="D79" s="26">
        <v>1</v>
      </c>
      <c r="E79" s="26">
        <v>2</v>
      </c>
      <c r="F79" s="49">
        <v>2</v>
      </c>
      <c r="G79" s="49">
        <v>2</v>
      </c>
      <c r="H79" s="26">
        <v>1</v>
      </c>
    </row>
    <row r="80" spans="1:8" ht="18" customHeight="1" x14ac:dyDescent="0.2">
      <c r="B80" s="43" t="s">
        <v>501</v>
      </c>
      <c r="C80" s="31" t="s">
        <v>109</v>
      </c>
      <c r="D80" s="61">
        <v>0.53</v>
      </c>
      <c r="E80" s="27">
        <v>9.6</v>
      </c>
      <c r="F80" s="49">
        <v>6.7</v>
      </c>
      <c r="G80" s="27">
        <v>3.9</v>
      </c>
      <c r="H80" s="26">
        <v>2</v>
      </c>
    </row>
    <row r="81" spans="1:10" ht="18" customHeight="1" x14ac:dyDescent="0.2">
      <c r="G81" s="37"/>
    </row>
    <row r="82" spans="1:10" s="82" customFormat="1" ht="18" customHeight="1" x14ac:dyDescent="0.25">
      <c r="A82" s="2"/>
      <c r="B82" s="5" t="s">
        <v>502</v>
      </c>
      <c r="C82" s="6" t="s">
        <v>125</v>
      </c>
      <c r="D82" s="6">
        <v>2021</v>
      </c>
      <c r="E82" s="6">
        <v>2022</v>
      </c>
      <c r="F82" s="6">
        <v>2023</v>
      </c>
      <c r="G82" s="6">
        <v>2024</v>
      </c>
      <c r="H82" s="6">
        <v>2025</v>
      </c>
    </row>
    <row r="83" spans="1:10" ht="18" customHeight="1" x14ac:dyDescent="0.2">
      <c r="B83" s="43" t="s">
        <v>503</v>
      </c>
      <c r="C83" s="31" t="s">
        <v>110</v>
      </c>
      <c r="D83" s="26">
        <v>10</v>
      </c>
      <c r="E83" s="26">
        <v>44</v>
      </c>
      <c r="F83" s="49">
        <v>7</v>
      </c>
      <c r="G83" s="26">
        <v>0</v>
      </c>
      <c r="H83" s="26">
        <v>0</v>
      </c>
    </row>
    <row r="84" spans="1:10" ht="18" customHeight="1" x14ac:dyDescent="0.2">
      <c r="B84" s="43" t="s">
        <v>503</v>
      </c>
      <c r="C84" s="31" t="s">
        <v>109</v>
      </c>
      <c r="D84" s="27">
        <v>2.218</v>
      </c>
      <c r="E84" s="26">
        <v>10</v>
      </c>
      <c r="F84" s="49">
        <v>1.8</v>
      </c>
      <c r="G84" s="26">
        <v>0</v>
      </c>
      <c r="H84" s="26">
        <v>0</v>
      </c>
    </row>
    <row r="85" spans="1:10" ht="18" customHeight="1" x14ac:dyDescent="0.2">
      <c r="B85" s="43" t="s">
        <v>504</v>
      </c>
      <c r="C85" s="31" t="s">
        <v>110</v>
      </c>
      <c r="D85" s="27" t="s">
        <v>5</v>
      </c>
      <c r="E85" s="27" t="s">
        <v>5</v>
      </c>
      <c r="F85" s="49">
        <v>39</v>
      </c>
      <c r="G85" s="26">
        <v>0</v>
      </c>
      <c r="H85" s="26">
        <v>8</v>
      </c>
    </row>
    <row r="86" spans="1:10" ht="18" customHeight="1" x14ac:dyDescent="0.25">
      <c r="A86" s="82"/>
      <c r="B86" s="43" t="s">
        <v>504</v>
      </c>
      <c r="C86" s="31" t="s">
        <v>109</v>
      </c>
      <c r="D86" s="27" t="s">
        <v>5</v>
      </c>
      <c r="E86" s="27" t="s">
        <v>5</v>
      </c>
      <c r="F86" s="49">
        <v>8.5</v>
      </c>
      <c r="G86" s="26">
        <v>0</v>
      </c>
      <c r="H86" s="26">
        <v>2</v>
      </c>
    </row>
    <row r="87" spans="1:10" ht="18" customHeight="1" x14ac:dyDescent="0.2"/>
    <row r="88" spans="1:10" s="82" customFormat="1" ht="18" customHeight="1" x14ac:dyDescent="0.25">
      <c r="A88" s="2"/>
      <c r="B88" s="5" t="s">
        <v>505</v>
      </c>
      <c r="C88" s="6" t="s">
        <v>125</v>
      </c>
      <c r="D88" s="6">
        <v>2021</v>
      </c>
      <c r="E88" s="6">
        <v>2022</v>
      </c>
      <c r="F88" s="6">
        <v>2023</v>
      </c>
      <c r="G88" s="6">
        <v>2024</v>
      </c>
      <c r="H88" s="6">
        <v>2025</v>
      </c>
    </row>
    <row r="89" spans="1:10" ht="18" customHeight="1" x14ac:dyDescent="0.2">
      <c r="B89" s="163" t="s">
        <v>37</v>
      </c>
      <c r="C89" s="164" t="s">
        <v>110</v>
      </c>
      <c r="D89" s="165" t="s">
        <v>5</v>
      </c>
      <c r="E89" s="165" t="s">
        <v>5</v>
      </c>
      <c r="F89" s="165" t="s">
        <v>5</v>
      </c>
      <c r="G89" s="165" t="s">
        <v>5</v>
      </c>
      <c r="H89" s="166">
        <v>15739</v>
      </c>
    </row>
    <row r="90" spans="1:10" ht="18" customHeight="1" x14ac:dyDescent="0.2">
      <c r="B90" s="116" t="s">
        <v>506</v>
      </c>
      <c r="C90" s="117" t="s">
        <v>110</v>
      </c>
      <c r="D90" s="122" t="s">
        <v>5</v>
      </c>
      <c r="E90" s="83">
        <v>844</v>
      </c>
      <c r="F90" s="83">
        <v>1638</v>
      </c>
      <c r="G90" s="83">
        <v>2767</v>
      </c>
      <c r="H90" s="83">
        <v>6743</v>
      </c>
    </row>
    <row r="91" spans="1:10" ht="18" customHeight="1" x14ac:dyDescent="0.2">
      <c r="B91" s="116" t="s">
        <v>507</v>
      </c>
      <c r="C91" s="117" t="s">
        <v>110</v>
      </c>
      <c r="D91" s="122" t="s">
        <v>5</v>
      </c>
      <c r="E91" s="122" t="s">
        <v>5</v>
      </c>
      <c r="F91" s="122" t="s">
        <v>5</v>
      </c>
      <c r="G91" s="26">
        <v>3898</v>
      </c>
      <c r="H91" s="83">
        <v>4734</v>
      </c>
    </row>
    <row r="92" spans="1:10" ht="18" customHeight="1" x14ac:dyDescent="0.2">
      <c r="B92" s="116" t="s">
        <v>508</v>
      </c>
      <c r="C92" s="117" t="s">
        <v>110</v>
      </c>
      <c r="D92" s="122" t="s">
        <v>5</v>
      </c>
      <c r="E92" s="122" t="s">
        <v>5</v>
      </c>
      <c r="F92" s="122" t="s">
        <v>5</v>
      </c>
      <c r="G92" s="83">
        <v>441</v>
      </c>
      <c r="H92" s="83">
        <v>410</v>
      </c>
      <c r="J92" s="42"/>
    </row>
    <row r="93" spans="1:10" ht="18" customHeight="1" x14ac:dyDescent="0.2">
      <c r="B93" s="116" t="s">
        <v>509</v>
      </c>
      <c r="C93" s="117" t="s">
        <v>110</v>
      </c>
      <c r="D93" s="122" t="s">
        <v>5</v>
      </c>
      <c r="E93" s="122" t="s">
        <v>5</v>
      </c>
      <c r="F93" s="122" t="s">
        <v>5</v>
      </c>
      <c r="G93" s="26">
        <v>4202</v>
      </c>
      <c r="H93" s="83">
        <v>3852</v>
      </c>
    </row>
    <row r="94" spans="1:10" ht="18" customHeight="1" x14ac:dyDescent="0.2"/>
    <row r="95" spans="1:10" s="82" customFormat="1" ht="18" customHeight="1" x14ac:dyDescent="0.25">
      <c r="A95" s="2"/>
      <c r="B95" s="85" t="s">
        <v>510</v>
      </c>
      <c r="C95" s="86" t="s">
        <v>125</v>
      </c>
      <c r="D95" s="86">
        <v>2021</v>
      </c>
      <c r="E95" s="86">
        <v>2022</v>
      </c>
      <c r="F95" s="86">
        <v>2023</v>
      </c>
      <c r="G95" s="86">
        <v>2024</v>
      </c>
      <c r="H95" s="86">
        <v>2025</v>
      </c>
    </row>
    <row r="96" spans="1:10" ht="18" customHeight="1" x14ac:dyDescent="0.2">
      <c r="B96" s="87" t="s">
        <v>513</v>
      </c>
      <c r="C96" s="74" t="s">
        <v>110</v>
      </c>
      <c r="D96" s="60" t="s">
        <v>5</v>
      </c>
      <c r="E96" s="66">
        <v>23</v>
      </c>
      <c r="F96" s="113">
        <v>842</v>
      </c>
      <c r="G96" s="66">
        <v>441</v>
      </c>
      <c r="H96" s="66">
        <v>135</v>
      </c>
    </row>
    <row r="97" spans="1:8" ht="18" customHeight="1" x14ac:dyDescent="0.2">
      <c r="B97" s="87" t="s">
        <v>511</v>
      </c>
      <c r="C97" s="74" t="s">
        <v>110</v>
      </c>
      <c r="D97" s="60" t="s">
        <v>5</v>
      </c>
      <c r="E97" s="66">
        <v>7</v>
      </c>
      <c r="F97" s="120">
        <v>1638</v>
      </c>
      <c r="G97" s="66">
        <v>1044</v>
      </c>
      <c r="H97" s="66">
        <v>6825</v>
      </c>
    </row>
    <row r="98" spans="1:8" ht="18" customHeight="1" x14ac:dyDescent="0.2">
      <c r="B98" s="87" t="s">
        <v>512</v>
      </c>
      <c r="C98" s="74" t="s">
        <v>110</v>
      </c>
      <c r="D98" s="60" t="s">
        <v>5</v>
      </c>
      <c r="E98" s="60" t="s">
        <v>5</v>
      </c>
      <c r="F98" s="60" t="s">
        <v>5</v>
      </c>
      <c r="G98" s="60" t="s">
        <v>5</v>
      </c>
      <c r="H98" s="66">
        <v>37</v>
      </c>
    </row>
    <row r="99" spans="1:8" ht="18" customHeight="1" x14ac:dyDescent="0.2"/>
    <row r="100" spans="1:8" s="82" customFormat="1" ht="18" customHeight="1" x14ac:dyDescent="0.25">
      <c r="A100" s="2"/>
      <c r="B100" s="5" t="s">
        <v>514</v>
      </c>
      <c r="C100" s="6" t="s">
        <v>125</v>
      </c>
      <c r="D100" s="6">
        <v>2021</v>
      </c>
      <c r="E100" s="6">
        <v>2022</v>
      </c>
      <c r="F100" s="6">
        <v>2023</v>
      </c>
      <c r="G100" s="6">
        <v>2024</v>
      </c>
      <c r="H100" s="6">
        <v>2025</v>
      </c>
    </row>
    <row r="101" spans="1:8" ht="18" customHeight="1" x14ac:dyDescent="0.2">
      <c r="B101" s="10" t="s">
        <v>514</v>
      </c>
      <c r="C101" s="11" t="s">
        <v>110</v>
      </c>
      <c r="D101" s="9">
        <v>0</v>
      </c>
      <c r="E101" s="9">
        <v>0</v>
      </c>
      <c r="F101" s="9">
        <v>0</v>
      </c>
      <c r="G101" s="9">
        <v>0</v>
      </c>
      <c r="H101" s="9">
        <v>0</v>
      </c>
    </row>
    <row r="102" spans="1:8" ht="18" customHeight="1" x14ac:dyDescent="0.2">
      <c r="G102" s="37"/>
    </row>
    <row r="103" spans="1:8" s="82" customFormat="1" ht="18" customHeight="1" x14ac:dyDescent="0.25">
      <c r="A103" s="2"/>
      <c r="B103" s="5" t="s">
        <v>515</v>
      </c>
      <c r="C103" s="6" t="s">
        <v>125</v>
      </c>
      <c r="D103" s="6">
        <v>2021</v>
      </c>
      <c r="E103" s="6">
        <v>2022</v>
      </c>
      <c r="F103" s="6">
        <v>2023</v>
      </c>
      <c r="G103" s="6">
        <v>2024</v>
      </c>
      <c r="H103" s="6">
        <v>2025</v>
      </c>
    </row>
    <row r="104" spans="1:8" ht="18" customHeight="1" x14ac:dyDescent="0.2">
      <c r="B104" s="10" t="s">
        <v>516</v>
      </c>
      <c r="C104" s="11" t="s">
        <v>110</v>
      </c>
      <c r="D104" s="9">
        <v>0</v>
      </c>
      <c r="E104" s="9">
        <v>0</v>
      </c>
      <c r="F104" s="9">
        <v>0</v>
      </c>
      <c r="G104" s="9">
        <v>0</v>
      </c>
      <c r="H104" s="9">
        <v>0</v>
      </c>
    </row>
    <row r="105" spans="1:8" ht="18" customHeight="1" x14ac:dyDescent="0.2">
      <c r="G105" s="37"/>
    </row>
    <row r="106" spans="1:8" s="82" customFormat="1" ht="18" customHeight="1" x14ac:dyDescent="0.25">
      <c r="A106" s="2"/>
      <c r="B106" s="5" t="s">
        <v>517</v>
      </c>
      <c r="C106" s="6" t="s">
        <v>125</v>
      </c>
      <c r="D106" s="6">
        <v>2021</v>
      </c>
      <c r="E106" s="6">
        <v>2022</v>
      </c>
      <c r="F106" s="6">
        <v>2023</v>
      </c>
      <c r="G106" s="6">
        <v>2024</v>
      </c>
      <c r="H106" s="6">
        <v>2025</v>
      </c>
    </row>
    <row r="107" spans="1:8" ht="18" customHeight="1" x14ac:dyDescent="0.2">
      <c r="B107" s="10" t="s">
        <v>518</v>
      </c>
      <c r="C107" s="11" t="s">
        <v>110</v>
      </c>
      <c r="D107" s="16" t="s">
        <v>5</v>
      </c>
      <c r="E107" s="9">
        <v>0</v>
      </c>
      <c r="F107" s="9">
        <v>0</v>
      </c>
      <c r="G107" s="9">
        <v>0</v>
      </c>
      <c r="H107" s="9">
        <v>0</v>
      </c>
    </row>
    <row r="108" spans="1:8" ht="18" customHeight="1" x14ac:dyDescent="0.2"/>
  </sheetData>
  <mergeCells count="3">
    <mergeCell ref="B12:H12"/>
    <mergeCell ref="B16:H16"/>
    <mergeCell ref="B20:H20"/>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4119c92-f4fa-43fb-8f14-da543a2e42e3">
      <Terms xmlns="http://schemas.microsoft.com/office/infopath/2007/PartnerControls"/>
    </lcf76f155ced4ddcb4097134ff3c332f>
    <TaxCatchAll xmlns="30a323b6-066c-4c08-b0a7-5cf7d6827ff4" xsi:nil="true"/>
    <Comentarios xmlns="a4119c92-f4fa-43fb-8f14-da543a2e42e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5CEB7C715F8E14A8244A3F706503547" ma:contentTypeVersion="15" ma:contentTypeDescription="Crear nuevo documento." ma:contentTypeScope="" ma:versionID="5794294e7b5e1cce52b1d2d52a9d8a5d">
  <xsd:schema xmlns:xsd="http://www.w3.org/2001/XMLSchema" xmlns:xs="http://www.w3.org/2001/XMLSchema" xmlns:p="http://schemas.microsoft.com/office/2006/metadata/properties" xmlns:ns2="a4119c92-f4fa-43fb-8f14-da543a2e42e3" xmlns:ns3="30a323b6-066c-4c08-b0a7-5cf7d6827ff4" targetNamespace="http://schemas.microsoft.com/office/2006/metadata/properties" ma:root="true" ma:fieldsID="5dc51104990841cb549600702848652c" ns2:_="" ns3:_="">
    <xsd:import namespace="a4119c92-f4fa-43fb-8f14-da543a2e42e3"/>
    <xsd:import namespace="30a323b6-066c-4c08-b0a7-5cf7d6827ff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Comentario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119c92-f4fa-43fb-8f14-da543a2e42e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a0e5f825-ad80-4b3b-ba99-fe21bf83aac5"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Comentarios" ma:index="22" nillable="true" ma:displayName="Comentarios" ma:description="Última versión individual, se corrigió en el informe consolidado" ma:format="Dropdown" ma:internalName="Comentario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0a323b6-066c-4c08-b0a7-5cf7d6827ff4"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0" nillable="true" ma:displayName="Taxonomy Catch All Column" ma:hidden="true" ma:list="{4d660d05-9cf9-40d2-8f1a-5dbb02c38064}" ma:internalName="TaxCatchAll" ma:showField="CatchAllData" ma:web="30a323b6-066c-4c08-b0a7-5cf7d6827f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4AB5C5B-0BD4-42B9-8251-E698BBA8FFEF}">
  <ds:schemaRefs>
    <ds:schemaRef ds:uri="http://www.w3.org/XML/1998/namespace"/>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http://purl.org/dc/terms/"/>
    <ds:schemaRef ds:uri="http://purl.org/dc/dcmitype/"/>
    <ds:schemaRef ds:uri="http://schemas.microsoft.com/office/infopath/2007/PartnerControls"/>
    <ds:schemaRef ds:uri="30a323b6-066c-4c08-b0a7-5cf7d6827ff4"/>
    <ds:schemaRef ds:uri="a4119c92-f4fa-43fb-8f14-da543a2e42e3"/>
  </ds:schemaRefs>
</ds:datastoreItem>
</file>

<file path=customXml/itemProps2.xml><?xml version="1.0" encoding="utf-8"?>
<ds:datastoreItem xmlns:ds="http://schemas.openxmlformats.org/officeDocument/2006/customXml" ds:itemID="{8E49E36C-990C-4516-8D42-FB969C16BE6A}">
  <ds:schemaRefs>
    <ds:schemaRef ds:uri="http://schemas.microsoft.com/sharepoint/v3/contenttype/forms"/>
  </ds:schemaRefs>
</ds:datastoreItem>
</file>

<file path=customXml/itemProps3.xml><?xml version="1.0" encoding="utf-8"?>
<ds:datastoreItem xmlns:ds="http://schemas.openxmlformats.org/officeDocument/2006/customXml" ds:itemID="{EA886250-4A14-446F-95F4-62B099A8AD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119c92-f4fa-43fb-8f14-da543a2e42e3"/>
    <ds:schemaRef ds:uri="30a323b6-066c-4c08-b0a7-5cf7d6827f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553da26-04fc-4848-a738-5684ab93d77b}" enabled="1" method="Standard" siteId="{5d638bf1-7afd-4f6e-a308-2245d53ac2d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Financial and ESG results</vt:lpstr>
      <vt:lpstr>Strategy</vt:lpstr>
      <vt:lpstr>Corporate Governance</vt:lpstr>
      <vt:lpstr>Corporate Ethics</vt:lpstr>
      <vt:lpstr>Financial </vt:lpstr>
      <vt:lpstr>Technology</vt:lpstr>
      <vt:lpstr>Manufacturing</vt:lpstr>
      <vt:lpstr>Human</vt:lpstr>
      <vt:lpstr>Social</vt:lpstr>
      <vt:lpstr>Environmental</vt:lpstr>
      <vt:lpstr>'Corporate Ethics'!Área_de_impresión</vt:lpstr>
      <vt:lpstr>Environmental!Área_de_impresión</vt:lpstr>
      <vt:lpstr>Human!Área_de_impresión</vt:lpstr>
      <vt:lpstr>Manufacturing!Área_de_impresión</vt:lpstr>
      <vt:lpstr>Social!Área_de_impresión</vt:lpstr>
      <vt:lpstr>Technology!Área_de_impresión</vt:lpstr>
    </vt:vector>
  </TitlesOfParts>
  <Manager/>
  <Company>Banco Mercantil del Norte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 REGINA RAMIREZ HOYOS</dc:creator>
  <cp:keywords/>
  <dc:description/>
  <cp:lastModifiedBy>CYNTHIA CUAZITL VALDEZ</cp:lastModifiedBy>
  <cp:revision/>
  <dcterms:created xsi:type="dcterms:W3CDTF">2023-12-05T15:19:50Z</dcterms:created>
  <dcterms:modified xsi:type="dcterms:W3CDTF">2026-03-06T20:01:36Z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0x010100C5CEB7C715F8E14A8244A3F706503547</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MediaServiceImageTags">
    <vt:lpwstr/>
  </property>
</Properties>
</file>